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4\56 Kladenská ulice Buštěhrad\SP\07\Neoceněné soupisy prací\"/>
    </mc:Choice>
  </mc:AlternateContent>
  <bookViews>
    <workbookView xWindow="0" yWindow="0" windowWidth="0" windowHeight="0"/>
  </bookViews>
  <sheets>
    <sheet name="Rekapitulace" sheetId="47" r:id="rId1"/>
    <sheet name="N_SO 020" sheetId="2" r:id="rId2"/>
    <sheet name="N_SO 121" sheetId="3" r:id="rId3"/>
    <sheet name="N_SO 131" sheetId="4" r:id="rId4"/>
    <sheet name="N_SO 132" sheetId="5" r:id="rId5"/>
    <sheet name="N_SO 133" sheetId="6" r:id="rId6"/>
    <sheet name="N_SO 191" sheetId="7" r:id="rId7"/>
    <sheet name="N_SO 251" sheetId="8" r:id="rId8"/>
    <sheet name="N_SO 301" sheetId="9" r:id="rId9"/>
    <sheet name="N_SO 343" sheetId="10" r:id="rId10"/>
    <sheet name="N_SO 441N_bod č.17" sheetId="11" r:id="rId11"/>
    <sheet name="N_SO 441N_bod č.21" sheetId="12" r:id="rId12"/>
    <sheet name="N_SO 441N_bod č.22" sheetId="13" r:id="rId13"/>
    <sheet name="N_SO 441N_P_B19" sheetId="14" r:id="rId14"/>
    <sheet name="N_SO 442N_bod č.1" sheetId="15" r:id="rId15"/>
    <sheet name="N_SO 861" sheetId="16" r:id="rId16"/>
    <sheet name="U_SO 020" sheetId="17" r:id="rId17"/>
    <sheet name="U_SO 131" sheetId="18" r:id="rId18"/>
    <sheet name="U_SO 133" sheetId="19" r:id="rId19"/>
    <sheet name="U_SO 251" sheetId="20" r:id="rId20"/>
    <sheet name="U_SO 301" sheetId="21" r:id="rId21"/>
    <sheet name="U_SO 441U_bod č.05" sheetId="22" r:id="rId22"/>
    <sheet name="U_SO 441U_bod č.09" sheetId="23" r:id="rId23"/>
    <sheet name="U_SO 441U_bod č.11" sheetId="24" r:id="rId24"/>
    <sheet name="U_SO 441U_bod č.12" sheetId="25" r:id="rId25"/>
    <sheet name="U_SO 441U_bod č.14" sheetId="26" r:id="rId26"/>
    <sheet name="V_SO 340" sheetId="27" r:id="rId27"/>
    <sheet name="V_SO 441V_bod č.02" sheetId="28" r:id="rId28"/>
    <sheet name="V_SO 441V_bod č.10" sheetId="29" r:id="rId29"/>
    <sheet name="V_SO 441V_P_B02" sheetId="30" r:id="rId30"/>
    <sheet name="V_SO 441V_P_B03" sheetId="31" r:id="rId31"/>
    <sheet name="V_SO 441V_P_B04" sheetId="32" r:id="rId32"/>
    <sheet name="V_SO 441V_P_B05" sheetId="33" r:id="rId33"/>
    <sheet name="V_SO 441V_P_B06" sheetId="34" r:id="rId34"/>
    <sheet name="V_SO 441V_P_B07" sheetId="35" r:id="rId35"/>
    <sheet name="V_SO 441V_P_B09" sheetId="36" r:id="rId36"/>
    <sheet name="V_SO 441V_P_B10" sheetId="37" r:id="rId37"/>
    <sheet name="V_SO 441V_P_B11" sheetId="38" r:id="rId38"/>
    <sheet name="V_SO 441V_P_B12" sheetId="39" r:id="rId39"/>
    <sheet name="V_SO 441V_P_B13" sheetId="40" r:id="rId40"/>
    <sheet name="V_SO 441V_P_B14" sheetId="41" r:id="rId41"/>
    <sheet name="V_SO 441V_P_B15" sheetId="42" r:id="rId42"/>
    <sheet name="V_SO 441V_P_B16" sheetId="43" r:id="rId43"/>
    <sheet name="V_SO 441V_P_B17" sheetId="44" r:id="rId44"/>
    <sheet name="V_SO 441V_Z_D1_D2" sheetId="45" r:id="rId45"/>
    <sheet name="V_SO 520" sheetId="46" r:id="rId46"/>
  </sheets>
  <calcPr/>
</workbook>
</file>

<file path=xl/calcChain.xml><?xml version="1.0" encoding="utf-8"?>
<calcChain xmlns="http://schemas.openxmlformats.org/spreadsheetml/2006/main">
  <c i="47" l="1"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46" r="I3"/>
  <c r="I132"/>
  <c r="O145"/>
  <c r="I145"/>
  <c r="O141"/>
  <c r="I141"/>
  <c r="O137"/>
  <c r="I137"/>
  <c r="O133"/>
  <c r="I133"/>
  <c r="I67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45"/>
  <c r="O58"/>
  <c r="I58"/>
  <c r="O54"/>
  <c r="I54"/>
  <c r="O50"/>
  <c r="I50"/>
  <c r="O46"/>
  <c r="I46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5" r="I3"/>
  <c r="I16"/>
  <c r="O23"/>
  <c r="I23"/>
  <c r="O20"/>
  <c r="I20"/>
  <c r="O17"/>
  <c r="I17"/>
  <c r="I9"/>
  <c r="O13"/>
  <c r="I13"/>
  <c r="O10"/>
  <c r="I10"/>
  <c i="44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43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42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41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40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9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8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7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6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5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4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3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2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1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30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9" r="I3"/>
  <c r="I54"/>
  <c r="O55"/>
  <c r="I55"/>
  <c r="I26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28" r="I3"/>
  <c r="I54"/>
  <c r="O55"/>
  <c r="I55"/>
  <c r="I26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27" r="I3"/>
  <c r="I51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42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26" r="I3"/>
  <c r="I57"/>
  <c r="O58"/>
  <c r="I58"/>
  <c r="I26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25" r="I3"/>
  <c r="I57"/>
  <c r="O58"/>
  <c r="I58"/>
  <c r="I26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24" r="I3"/>
  <c r="I54"/>
  <c r="O55"/>
  <c r="I55"/>
  <c r="I26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23" r="I3"/>
  <c r="I54"/>
  <c r="O55"/>
  <c r="I55"/>
  <c r="I26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22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21" r="I3"/>
  <c r="I55"/>
  <c r="O68"/>
  <c r="I68"/>
  <c r="O64"/>
  <c r="I64"/>
  <c r="O60"/>
  <c r="I60"/>
  <c r="O56"/>
  <c r="I56"/>
  <c r="I50"/>
  <c r="O51"/>
  <c r="I51"/>
  <c r="I29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20" r="I3"/>
  <c r="I122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I117"/>
  <c r="O118"/>
  <c r="I118"/>
  <c r="I100"/>
  <c r="O113"/>
  <c r="I113"/>
  <c r="O109"/>
  <c r="I109"/>
  <c r="O105"/>
  <c r="I105"/>
  <c r="O101"/>
  <c r="I101"/>
  <c r="I87"/>
  <c r="O96"/>
  <c r="I96"/>
  <c r="O92"/>
  <c r="I92"/>
  <c r="O88"/>
  <c r="I88"/>
  <c r="I70"/>
  <c r="O83"/>
  <c r="I83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9" r="I3"/>
  <c r="I91"/>
  <c r="O100"/>
  <c r="I100"/>
  <c r="O96"/>
  <c r="I96"/>
  <c r="O92"/>
  <c r="I92"/>
  <c r="I58"/>
  <c r="O87"/>
  <c r="I87"/>
  <c r="O83"/>
  <c r="I83"/>
  <c r="O79"/>
  <c r="I79"/>
  <c r="O75"/>
  <c r="I75"/>
  <c r="O71"/>
  <c r="I71"/>
  <c r="O67"/>
  <c r="I67"/>
  <c r="O63"/>
  <c r="I63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8" r="I3"/>
  <c r="I135"/>
  <c r="O160"/>
  <c r="I160"/>
  <c r="O156"/>
  <c r="I156"/>
  <c r="O152"/>
  <c r="I152"/>
  <c r="O148"/>
  <c r="I148"/>
  <c r="O144"/>
  <c r="I144"/>
  <c r="O140"/>
  <c r="I140"/>
  <c r="O136"/>
  <c r="I136"/>
  <c r="I90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I17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7" r="I3"/>
  <c r="I13"/>
  <c r="O18"/>
  <c r="I18"/>
  <c r="O14"/>
  <c r="I14"/>
  <c r="I8"/>
  <c r="O9"/>
  <c r="I9"/>
  <c i="16" r="I3"/>
  <c r="I17"/>
  <c r="O18"/>
  <c r="I18"/>
  <c r="I8"/>
  <c r="O13"/>
  <c r="I13"/>
  <c r="O9"/>
  <c r="I9"/>
  <c i="15" r="I3"/>
  <c r="I60"/>
  <c r="O61"/>
  <c r="I61"/>
  <c r="I26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14" r="I3"/>
  <c r="I51"/>
  <c r="O52"/>
  <c r="I52"/>
  <c r="I23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13" r="I3"/>
  <c r="I54"/>
  <c r="O55"/>
  <c r="I55"/>
  <c r="I23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12" r="I3"/>
  <c r="I57"/>
  <c r="O58"/>
  <c r="I58"/>
  <c r="I26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I22"/>
  <c r="O23"/>
  <c r="I23"/>
  <c r="I9"/>
  <c r="O19"/>
  <c r="I19"/>
  <c r="O16"/>
  <c r="I16"/>
  <c r="O13"/>
  <c r="I13"/>
  <c r="O10"/>
  <c r="I10"/>
  <c i="11" r="I3"/>
  <c r="I54"/>
  <c r="O55"/>
  <c r="I55"/>
  <c r="I23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I19"/>
  <c r="O20"/>
  <c r="I20"/>
  <c r="I9"/>
  <c r="O16"/>
  <c r="I16"/>
  <c r="O13"/>
  <c r="I13"/>
  <c r="O10"/>
  <c r="I10"/>
  <c i="10" r="I3"/>
  <c r="I60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42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9" r="I3"/>
  <c r="I39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8" r="I3"/>
  <c r="I31"/>
  <c r="O32"/>
  <c r="I32"/>
  <c r="I22"/>
  <c r="O27"/>
  <c r="I27"/>
  <c r="O23"/>
  <c r="I23"/>
  <c r="I17"/>
  <c r="O18"/>
  <c r="I18"/>
  <c r="I8"/>
  <c r="O13"/>
  <c r="I13"/>
  <c r="O9"/>
  <c r="I9"/>
  <c i="7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" r="I3"/>
  <c r="I99"/>
  <c r="O100"/>
  <c r="I100"/>
  <c r="I82"/>
  <c r="O95"/>
  <c r="I95"/>
  <c r="O91"/>
  <c r="I91"/>
  <c r="O87"/>
  <c r="I87"/>
  <c r="O83"/>
  <c r="I83"/>
  <c r="I25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5" r="I3"/>
  <c r="I283"/>
  <c r="O312"/>
  <c r="I312"/>
  <c r="O308"/>
  <c r="I308"/>
  <c r="O304"/>
  <c r="I304"/>
  <c r="O300"/>
  <c r="I300"/>
  <c r="O296"/>
  <c r="I296"/>
  <c r="O292"/>
  <c r="I292"/>
  <c r="O288"/>
  <c r="I288"/>
  <c r="O284"/>
  <c r="I284"/>
  <c r="I278"/>
  <c r="O279"/>
  <c r="I279"/>
  <c r="I273"/>
  <c r="O274"/>
  <c r="I274"/>
  <c r="I204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I179"/>
  <c r="O200"/>
  <c r="I200"/>
  <c r="O196"/>
  <c r="I196"/>
  <c r="O192"/>
  <c r="I192"/>
  <c r="O188"/>
  <c r="I188"/>
  <c r="O184"/>
  <c r="I184"/>
  <c r="O180"/>
  <c r="I180"/>
  <c r="I162"/>
  <c r="O175"/>
  <c r="I175"/>
  <c r="O171"/>
  <c r="I171"/>
  <c r="O167"/>
  <c r="I167"/>
  <c r="O163"/>
  <c r="I163"/>
  <c r="I25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299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I294"/>
  <c r="O295"/>
  <c r="I295"/>
  <c r="I289"/>
  <c r="O290"/>
  <c r="I290"/>
  <c r="I212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91"/>
  <c r="O208"/>
  <c r="I208"/>
  <c r="O204"/>
  <c r="I204"/>
  <c r="O200"/>
  <c r="I200"/>
  <c r="O196"/>
  <c r="I196"/>
  <c r="O192"/>
  <c r="I192"/>
  <c r="I166"/>
  <c r="O187"/>
  <c r="I187"/>
  <c r="O183"/>
  <c r="I183"/>
  <c r="O179"/>
  <c r="I179"/>
  <c r="O175"/>
  <c r="I175"/>
  <c r="O171"/>
  <c r="I171"/>
  <c r="O167"/>
  <c r="I167"/>
  <c r="I21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117"/>
  <c r="O118"/>
  <c r="I118"/>
  <c r="I84"/>
  <c r="O113"/>
  <c r="I113"/>
  <c r="O109"/>
  <c r="I109"/>
  <c r="O105"/>
  <c r="I105"/>
  <c r="O101"/>
  <c r="I101"/>
  <c r="O97"/>
  <c r="I97"/>
  <c r="O93"/>
  <c r="I93"/>
  <c r="O89"/>
  <c r="I89"/>
  <c r="O85"/>
  <c r="I85"/>
  <c r="I75"/>
  <c r="O80"/>
  <c r="I80"/>
  <c r="O76"/>
  <c r="I76"/>
  <c r="I66"/>
  <c r="O71"/>
  <c r="I71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39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4"/>
  <c r="O35"/>
  <c r="I35"/>
  <c r="I21"/>
  <c r="O30"/>
  <c r="I30"/>
  <c r="O26"/>
  <c r="I26"/>
  <c r="O22"/>
  <c r="I22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<sst xmlns="http://schemas.openxmlformats.org/spreadsheetml/2006/main">
  <si>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</si>
  <si>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</si>
  <si>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</si>
  <si>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2403801 - Revitalizace Kladenské ulice, Buštěhrad - členění dle SFDI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</si>
  <si>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</si>
  <si>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</si>
  <si>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</si>
  <si>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</si>
  <si>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</si>
  <si>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</si>
  <si>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</si>
  <si>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N_SO 020</t>
  </si>
  <si>
    <t>Příprava území - neuznatelné</t>
  </si>
  <si>
    <t>N_SO 121</t>
  </si>
  <si>
    <t>Úprava vedlejších komunikací ul. Kladenská - neuznatelné</t>
  </si>
  <si>
    <t>N_SO 131</t>
  </si>
  <si>
    <t>Chodníkové a parkovací plochy ul. Kladenská - neuznatelné</t>
  </si>
  <si>
    <t>N_SO 132</t>
  </si>
  <si>
    <t>Chodníkové a parkovací plochy ul. Náměstí - neuznatelné</t>
  </si>
  <si>
    <t>N_SO 133</t>
  </si>
  <si>
    <t>Chodník podél III/00719 - neuznatelné</t>
  </si>
  <si>
    <t>N_SO 191</t>
  </si>
  <si>
    <t>Dopravní značení ve správě města Buštěhrad - neuznatelné</t>
  </si>
  <si>
    <t>N_SO 251</t>
  </si>
  <si>
    <t>Opěrná zeď - neuznatelné</t>
  </si>
  <si>
    <t>N_SO 301</t>
  </si>
  <si>
    <t>Dešťová kanalizace – ulice Kladenská - neuznatelné</t>
  </si>
  <si>
    <t>N_SO 343</t>
  </si>
  <si>
    <t>Přípojka vodovodu a pítko - neuznatelné</t>
  </si>
  <si>
    <t>N_bod č.17</t>
  </si>
  <si>
    <t>nový A7 + kabel - neuznatelné</t>
  </si>
  <si>
    <t>N_bod č.21</t>
  </si>
  <si>
    <t>nový A8, A9 + kabel - neuznatelné</t>
  </si>
  <si>
    <t>N_bod č.22</t>
  </si>
  <si>
    <t>nový A10 + kabel - neuznatelné</t>
  </si>
  <si>
    <t>N_P_B19</t>
  </si>
  <si>
    <t>Přesun B19 - neuznatelné</t>
  </si>
  <si>
    <t>N_bod č.1</t>
  </si>
  <si>
    <t>nové A1-A6 + kabel - neuznatelné</t>
  </si>
  <si>
    <t>N_SO 861</t>
  </si>
  <si>
    <t>Obnova oplocení pozemku parc. č. 895 - neuznatelné</t>
  </si>
  <si>
    <t>U_SO 020</t>
  </si>
  <si>
    <t>Příprava území - uznatelné</t>
  </si>
  <si>
    <t>U_SO 131</t>
  </si>
  <si>
    <t>Chodníkové a parkovací plochy ul. Kladenská - uznatelné</t>
  </si>
  <si>
    <t>U_SO 133</t>
  </si>
  <si>
    <t>Chodník podél III/00719 - uznatelné</t>
  </si>
  <si>
    <t>U_SO 251</t>
  </si>
  <si>
    <t>Opěrná zeď - uznatelné</t>
  </si>
  <si>
    <t>U_SO 301</t>
  </si>
  <si>
    <t>Dešťová kanalizace – ulice Kladenská - uznatelné</t>
  </si>
  <si>
    <t>U_bod č.05</t>
  </si>
  <si>
    <t>přesun B8,C3,C4 + kabel - uznatelné</t>
  </si>
  <si>
    <t>U_bod č.09</t>
  </si>
  <si>
    <t>přesun C5,C6 + kabel - uznatelné</t>
  </si>
  <si>
    <t>U_bod č.11</t>
  </si>
  <si>
    <t>přesun C7,C8 + kabel - uznatelné</t>
  </si>
  <si>
    <t>U_bod č.12</t>
  </si>
  <si>
    <t>nový E5,E6 + kabel - uznatelné</t>
  </si>
  <si>
    <t>U_bod č.14</t>
  </si>
  <si>
    <t>nový E3,E4 + kabel - uznatelné</t>
  </si>
  <si>
    <t>V_SO 340</t>
  </si>
  <si>
    <t>Úprava vodovodů – ulice Kladenská - vyvolané</t>
  </si>
  <si>
    <t>V_bod č.02</t>
  </si>
  <si>
    <t>přesun B1 + kabel - vyvolané</t>
  </si>
  <si>
    <t>V_bod č.10</t>
  </si>
  <si>
    <t>přesun B18 + kabel - vyvolané</t>
  </si>
  <si>
    <t>V_P_B02</t>
  </si>
  <si>
    <t>Přesun B2 - vyvolané</t>
  </si>
  <si>
    <t>V_P_B03</t>
  </si>
  <si>
    <t>Přesun B3 - vyvolané</t>
  </si>
  <si>
    <t>V_P_B04</t>
  </si>
  <si>
    <t>Přesun B4 - vyvolané</t>
  </si>
  <si>
    <t>V_P_B05</t>
  </si>
  <si>
    <t>Přesun B5 - vyvolané</t>
  </si>
  <si>
    <t>V_P_B06</t>
  </si>
  <si>
    <t>Přesun B6 - vyvolané</t>
  </si>
  <si>
    <t>V_P_B07</t>
  </si>
  <si>
    <t>Přesun B7 - vyvolané</t>
  </si>
  <si>
    <t>V_P_B09</t>
  </si>
  <si>
    <t>Přesun B9 - vyvolané</t>
  </si>
  <si>
    <t>V_P_B10</t>
  </si>
  <si>
    <t>Přesun B10 - vyvolané</t>
  </si>
  <si>
    <t>V_P_B11</t>
  </si>
  <si>
    <t>Přesun B11 - vyvolané</t>
  </si>
  <si>
    <t>V_P_B12</t>
  </si>
  <si>
    <t>Přesun B12 - vyvolané</t>
  </si>
  <si>
    <t>V_P_B13</t>
  </si>
  <si>
    <t>Přesun B13 - vyvolané</t>
  </si>
  <si>
    <t>V_P_B14</t>
  </si>
  <si>
    <t>Přesun B14 - vyvolané</t>
  </si>
  <si>
    <t>V_P_B15</t>
  </si>
  <si>
    <t>Přesun B15 - vyvolané</t>
  </si>
  <si>
    <t>V_P_B16</t>
  </si>
  <si>
    <t>Přesun B16 - vyvolané</t>
  </si>
  <si>
    <t>V_P_B17</t>
  </si>
  <si>
    <t>Přesun B17 - vyvolané</t>
  </si>
  <si>
    <t>V_Z_D1_D2</t>
  </si>
  <si>
    <t>Zrušení D1, D2 - vyvolané</t>
  </si>
  <si>
    <t>V_SO 520</t>
  </si>
  <si>
    <t>Úpravy plynovodů v ulici Kladenská - vyvolané</t>
  </si>
  <si>
    <t>Soupis prací objektu</t>
  </si>
  <si>
    <t>S</t>
  </si>
  <si>
    <t>Stavba:</t>
  </si>
  <si>
    <t>2403801</t>
  </si>
  <si>
    <t>Revitalizace Kladenské ulice, Buštěhrad - členění dle SFDI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</si>
  <si>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</si>
  <si>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</si>
  <si>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</si>
  <si>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</si>
  <si>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</si>
  <si>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</si>
  <si>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</si>
  <si>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</si>
  <si>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</si>
  <si>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</si>
  <si>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</si>
  <si>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</si>
  <si>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</si>
  <si>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</si>
  <si>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</si>
  <si>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</si>
  <si>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</si>
  <si>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014111</t>
  </si>
  <si>
    <t/>
  </si>
  <si>
    <t>POPLATKY ZA SKLÁDKU TYP S-IO (INERTNÍ ODPAD)</t>
  </si>
  <si>
    <t>M3</t>
  </si>
  <si>
    <t>PP</t>
  </si>
  <si>
    <t>Stavební suť</t>
  </si>
  <si>
    <t>VV</t>
  </si>
  <si>
    <t>96614 Demolice - cihlový plot 5 = 5,000 [A]_x000d_
96615.A Demolice - betonový základ plotu 5,5 = 5,500 [B]_x000d_
96615.B Odstr bet pásu parc.č. 215/19 (š*d*hl) 0,3*2*1,1 = 0,660 [C]_x000d_
96615.C Odstr bet plochy parc.č. 35, 1668, 1661 6,3 = 6,300 [D]_x000d_
96615.D Demolice - bet zídka u parc. č. 1493 2,4 = 2,400 [E]_x000d_
Mezisoučet = 19,860 [F]</t>
  </si>
  <si>
    <t>TS</t>
  </si>
  <si>
    <t>Položka zahrnuje:
- veškeré poplatky provozovateli skládky související s uložením odpadu na skládce.
Položka nezahrnuje:
- x</t>
  </si>
  <si>
    <t>02750</t>
  </si>
  <si>
    <t>R1</t>
  </si>
  <si>
    <t>POMOC PRÁCE PŘESUN KONTEJNERŮ</t>
  </si>
  <si>
    <t>KPL</t>
  </si>
  <si>
    <t>Dočasný přesun kontejnerů (popelnic) o cca 100m</t>
  </si>
  <si>
    <t>1 = 1,000 [A]</t>
  </si>
  <si>
    <t>Položka zahrnuje:
- veškeré náklady spojené s objednatelem požadovanými zařízeními
Položka nezahrnuje:
- x</t>
  </si>
  <si>
    <t>R2</t>
  </si>
  <si>
    <t>POMOC PRÁCE PŘESUN MOBILIÁŘE</t>
  </si>
  <si>
    <t>přesun mobiliáře (lavičky, odpadkové koše, …)</t>
  </si>
  <si>
    <t>1</t>
  </si>
  <si>
    <t>Zemní práce</t>
  </si>
  <si>
    <t>11120</t>
  </si>
  <si>
    <t>ODSTRANĚNÍ KŘOVIN</t>
  </si>
  <si>
    <t>M2</t>
  </si>
  <si>
    <t>Odstranění zapojeného porostu</t>
  </si>
  <si>
    <t>podél parl. Č. 876/4 a 1667/2 129 = 129,000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</si>
  <si>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</si>
  <si>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</si>
  <si>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</si>
  <si>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KUS</t>
  </si>
  <si>
    <t>Kácení stromu do D=0,5 m, včetně odstranění pařezu</t>
  </si>
  <si>
    <t>4 = 4,000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</si>
  <si>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</si>
  <si>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18481</t>
  </si>
  <si>
    <t>OCHRANA STROMŮ BEDNĚNÍM</t>
  </si>
  <si>
    <t>ochrana dřevin</t>
  </si>
  <si>
    <t>20ks * 4*1,5 = 120,000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</si>
  <si>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</si>
  <si>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7</t>
  </si>
  <si>
    <t>Přidružená stavební výroba</t>
  </si>
  <si>
    <t>74A113</t>
  </si>
  <si>
    <t>PŘÍPLATEK ZA RUČNÍ VÝKOP ZÁKLADU</t>
  </si>
  <si>
    <t>kontrolní ruční odkopy (přesné množství se souhlasem TDS)</t>
  </si>
  <si>
    <t>300 = 300,000 [A]</t>
  </si>
  <si>
    <t xml:space="preserve">1. Položka obsahuje:
 – příplatek za ruční výkop základu jakéhokoliv typu
2. Položka neobsahuje:
 X
3. Způsob měření:
Udává se počet m3 výkopu  kompletní montážní práce.</t>
  </si>
  <si>
    <t>9</t>
  </si>
  <si>
    <t>Ostatní konstrukce a práce</t>
  </si>
  <si>
    <t>914112</t>
  </si>
  <si>
    <t>R</t>
  </si>
  <si>
    <t>DOPRAVNÍ ZNAČKY ZÁKLAD VELIKOSTI OCEL NEREFLEXNÍ - MONTÁŽ S PŘEMÍST</t>
  </si>
  <si>
    <t>Dočasné sejmutí obecní vývěsky se zpětným osazením (nové zákl. patky)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</si>
  <si>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</si>
  <si>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</si>
  <si>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</si>
  <si>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Odstranění štítu SDZ - základní velikost</t>
  </si>
  <si>
    <t>59 = 59,000 [A]</t>
  </si>
  <si>
    <t>Položka zahrnuje:
- odstranění, demontáž a odklizení materiálu s odvozem na předepsané místo
Položka nezahrnuje:
- x</t>
  </si>
  <si>
    <t>914923</t>
  </si>
  <si>
    <t>SLOUPKY A STOJKY DZ Z OCEL TRUBEK DO PATKY DEMONTÁŽ</t>
  </si>
  <si>
    <t>odstranění sloupků SDZ včetně základu</t>
  </si>
  <si>
    <t>47 = 47,000 [A]</t>
  </si>
  <si>
    <t>96614</t>
  </si>
  <si>
    <t>BOURÁNÍ KONSTRUKCÍ Z CIHEL A TVÁRNIC</t>
  </si>
  <si>
    <t>Demolice - zděný cihlový plot 
včetně odvozu a uložení na trvalou skládku</t>
  </si>
  <si>
    <t>zaměřeno v místě stavby 5 = 5,000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</si>
  <si>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</si>
  <si>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</si>
  <si>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A</t>
  </si>
  <si>
    <t>BOURÁNÍ KONSTRUKCÍ Z PROSTÉHO BETONU</t>
  </si>
  <si>
    <t>Demolice - betonový základ plotu
včetně odvozu a uložení na trvalou skládku</t>
  </si>
  <si>
    <t>zaměřeno v místě stavby 5,5 = 5,500 [A]</t>
  </si>
  <si>
    <t>B</t>
  </si>
  <si>
    <t>Odstranění betonového pásu parc.č. 215/19
včetně odvozu a uložení na trvalou skládku</t>
  </si>
  <si>
    <t>zaměřeno v místě stavby 1,5 = 1,500 [A]</t>
  </si>
  <si>
    <t>C</t>
  </si>
  <si>
    <t>Odstranění betonové plochy parc.č. 35, 1668, 1661
včetně odvozu a uložení na trvalou skládku</t>
  </si>
  <si>
    <t>zaměřeno v místě stavby 6,3 = 6,300 [A]</t>
  </si>
  <si>
    <t>D</t>
  </si>
  <si>
    <t>Demolice - betonová zídka u parc. č. 1493
včetně odvozu a uložení na trvalou skládku</t>
  </si>
  <si>
    <t>zaměřeno v místě stavby 2,4 = 2,400 [A]</t>
  </si>
  <si>
    <t>96618</t>
  </si>
  <si>
    <t>BOURÁNÍ KONSTRUKCÍ KOVOVÝCH</t>
  </si>
  <si>
    <t>T</t>
  </si>
  <si>
    <t>Odstranění zábradlí u parc. č. 1493
včetně odvozu a likvidace</t>
  </si>
  <si>
    <t>98KG/1000 = 0,098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</si>
  <si>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</si>
  <si>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966841</t>
  </si>
  <si>
    <t>ODSTRANĚNÍ OPLOCENÍ DŘEVĚNÉHO</t>
  </si>
  <si>
    <t>M</t>
  </si>
  <si>
    <t>Demolice - plot - dřevěné plaňky 
včetně odvozu, uložení na trvalou skládku a poplatku za likvidaci</t>
  </si>
  <si>
    <t>zaměřeno v místě stavby 9 = 9,000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</si>
  <si>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</si>
  <si>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zaměřeno v místě stavby 23 = 23,000 [A]</t>
  </si>
  <si>
    <t>014101</t>
  </si>
  <si>
    <t>POPLATKY ZA SKLÁDKU</t>
  </si>
  <si>
    <t>zemina a kamení</t>
  </si>
  <si>
    <t>13283 výkop pro drenáž 5,3 = 5,300 [A]_x000d_
12283 výkop zeminy pro k-ci vozovky 16 = 16,000 [B]_x000d_
12383.A výkop pro AZ 278 = 278,000 [C]_x000d_
12383.B výkop pro AZ 185 = 185,000 [D]_x000d_
Mezisoučet = 484,300 [E]</t>
  </si>
  <si>
    <t>014131</t>
  </si>
  <si>
    <t>POPLATKY ZA SKLÁDKU TYP S-NO (NEBEZPEČNÝ ODPAD)</t>
  </si>
  <si>
    <t xml:space="preserve">Poplatek za likvidaci vrstev obsahujících  ZAS T3</t>
  </si>
  <si>
    <t>11372 frézování s ZAS T3 24,960 + 31,735 = 56,695 [A]</t>
  </si>
  <si>
    <t>11317</t>
  </si>
  <si>
    <t>ODSTRAN KRYTU ZPEVNĚNÝCH PLOCH Z DLAŽEB KOSTEK</t>
  </si>
  <si>
    <t>vybourání vozovky - dlažba tl. 100mm km 0,000-0,800 (odkup zhotovitelem)</t>
  </si>
  <si>
    <t>Na skalech 61*0,1 = 6,100 [A]_x000d_
u č.p. 612/57 44*0,1 = 4,400 [B]_x000d_
Krátká 43*0,1 = 4,300 [C]_x000d_
Příční 56*0,1 = 5,600 [D]_x000d_
Riegrova 90*0,1 = 9,000 [E]_x000d_
Hutnická 51*0,1 = 5,100 [F]_x000d_
Hornická 40*0,1 = 4,000 [G]_x000d_
Husova 64*0,1 = 6,400 [H]_x000d_
Družstevní 91*0,1 = 9,100 [I]_x000d_
Oty Pavla 37*0,1 = 3,700 [J]_x000d_
Mezisoučet = 57,700 [K]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</si>
  <si>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</si>
  <si>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vybourání vozovky - dlažba tl. 100mm - zpětné využití</t>
  </si>
  <si>
    <t>Sladkovského 40*0,1 = 4,000 [A]_x000d_
Cesta km 0,672 19*0,1 = 1,900 [B]_x000d_
Starý hrad 29*0,1 = 2,900 [C]_x000d_
Mezisoučet = 8,800 [D]</t>
  </si>
  <si>
    <t>11332</t>
  </si>
  <si>
    <t>ODSTRANĚNÍ PODKLADŮ ZPEVNĚNÝCH PLOCH Z KAMENIVA NESTMELENÉHO</t>
  </si>
  <si>
    <t xml:space="preserve">vybourání vozovky - štěrkopísek (mezideponie) km 0,000-0,800  pr.tl. 200mm (přesné množství se souhlasem TDS)</t>
  </si>
  <si>
    <t>Na skalech 13 = 13,000 [A]_x000d_
u č.p. 612/57 10 = 10,000 [B]_x000d_
Krátká 9 = 9,000 [C]_x000d_
Příční 12 = 12,000 [D]_x000d_
Riegrova 20 = 20,000 [E]_x000d_
Hutnická 11 = 11,000 [F]_x000d_
Sladkovského 8 = 8,000 [G]_x000d_
Hornická 9 = 9,000 [H]_x000d_
Husova 14 = 14,000 [I]_x000d_
Družstevní 20 = 20,000 [J]_x000d_
Cesta km 0,672 4 = 4,000 [K]_x000d_
Oty Pavla 8 = 8,000 [L]_x000d_
Starý hrad 6 = 6,000 [M]_x000d_
Mezisoučet = 144,000 [N]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</si>
  <si>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</si>
  <si>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</si>
  <si>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</si>
  <si>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vozovky - asf. stmelené vrstvy - tl. 40 mm km 0,000-0,800 ZAS-T3_x000d_
včetně odvozu, uložení na trvalou skládku</t>
  </si>
  <si>
    <t>Na skalech 61*0,04 = 2,440 [A]_x000d_
u č.p. 612/57 44*0,04 = 1,760 [B]_x000d_
Krátká 43*0,04 = 1,720 [C]_x000d_
Příční 56*0,04 = 2,240 [D]_x000d_
Riegrova 90*0,04 = 3,600 [E]_x000d_
Hutnická 51*0,04 = 2,040 [F]_x000d_
Hornická 40*0,04 = 1,600 [G]_x000d_
Husova 64*0,04 = 2,560 [H]_x000d_
Družstevní 91*0,04 = 3,640 [I]_x000d_
Švermova 8*0,04 = 0,320 [J]_x000d_
Vodárenská 23*0,04 = 0,920 [K]_x000d_
Oty Pavla 37*0,04 = 1,480 [L]_x000d_
5. května 16*0,04 = 0,640 [M]_x000d_
Mezisoučet = 24,960 [N]</t>
  </si>
  <si>
    <t>frézování vozovky - asf. stmelené vrstvy - prům. tl. 55 mm km 0,000-0,800 ZAS-T3 _x000d_
včetně odvozu, uložení na trvalou skládku</t>
  </si>
  <si>
    <t>Na skalech 61*0,055 = 3,355 [A]_x000d_
u č.p. 612/57 44*0,055 = 2,420 [B]_x000d_
Krátká 43*0,055 = 2,365 [C]_x000d_
Příční 56*0,055 = 3,080 [D]_x000d_
Riegrova 90*0,055 = 4,950 [E]_x000d_
Hutnická 51*0,055 = 2,805 [F]_x000d_
Hornická 40*0,055 = 2,200 [G]_x000d_
Husova 64*0,055 = 3,520 [H]_x000d_
Družstevní 91*0,055 = 5,005 [I]_x000d_
Oty Pavla 37*0,055 = 2,035 [L]_x000d_
Mezisoučet = 31,735 [J]</t>
  </si>
  <si>
    <t>12283</t>
  </si>
  <si>
    <t>ODKOPÁVKY A PROKOPÁVKY OBECNÉ TŘ. II</t>
  </si>
  <si>
    <t>výkop zeminy pro konstrukci vozovky Tř. těž. 2 - skládka_x000d_
včetně odvozu a uložení na trvalou skládku</t>
  </si>
  <si>
    <t>Příční 4 = 4,000 [A]_x000d_
Sladkovského 5 = 5,000 [B]_x000d_
Cesta km 0,672 3 = 3,000 [C]_x000d_
Starý hrad 4 = 4,000 [D]_x000d_
Mezisoučet = 16,000 [E]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</si>
  <si>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</si>
  <si>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12383</t>
  </si>
  <si>
    <t>ODKOP PRO SPOD STAVBU SILNIC A ŽELEZNIC TŘ. II</t>
  </si>
  <si>
    <t>výkop pro AZ tl. 0.3m Tř. těž. 2 (přesné množství se souhlasem TDS) - skládka_x000d_
včetně odvozu a uložení na trvalou skládku</t>
  </si>
  <si>
    <t>pro všechny ulice 278 = 278,000 [A]</t>
  </si>
  <si>
    <t>další výkop pro AZ tl. 0.2m Tř. těž. 2 (přesné množství se souhlasem TDS) - skládka_x000d_
včetně odvozu a uložení na trvalou skládku</t>
  </si>
  <si>
    <t>pro všechny ulice 185 = 185,000 [A]</t>
  </si>
  <si>
    <t>13283</t>
  </si>
  <si>
    <t>HLOUBENÍ RÝH ŠÍŘ DO 2M PAŽ I NEPAŽ TŘ. II</t>
  </si>
  <si>
    <t>výkop pro drenáž Tř. těž. 2 - skládka_x000d_
včetně odvozu a uložení na trvalou skládku</t>
  </si>
  <si>
    <t>Příční 2 = 2,000 [A]_x000d_
Hutnická 2 = 2,000 [B]_x000d_
Hornická 1,3 = 1,300 [C]_x000d_
Mezisoučet = 5,300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</si>
  <si>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</si>
  <si>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17130</t>
  </si>
  <si>
    <t>ULOŽENÍ SYPANINY DO NÁSYPŮ V AKTIVNÍ ZÓNĚ SE ZHUTNĚNÍM</t>
  </si>
  <si>
    <t>nová AZ z vh.mat. tl. 0.3m (přesné množství se souhlasem TDS) - využití výzisku, zbytek dokup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</si>
  <si>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</si>
  <si>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nová AZ z vh.mat. tl. 0.2m (přesné množství se souhlasem TDS) - využití výzisku, zbytek dokup</t>
  </si>
  <si>
    <t>18110</t>
  </si>
  <si>
    <t>ÚPRAVA PLÁNĚ SE ZHUTNĚNÍM V HORNINĚ TŘ. I</t>
  </si>
  <si>
    <t>urovnání a přehutnění parapláně _x000d_
pro všechny ulice</t>
  </si>
  <si>
    <t>odměřeno ze situace 842 = 842,000 [A]</t>
  </si>
  <si>
    <t>Položka zahrnuje:
- úpravu pláně včetně vyrovnání výškových rozdílů. Míru zhutnění určuje projekt.
Položka nezahrnuje:
- x</t>
  </si>
  <si>
    <t>2</t>
  </si>
  <si>
    <t>Základy</t>
  </si>
  <si>
    <t>21361</t>
  </si>
  <si>
    <t>DRENÁŽNÍ VRSTVY Z GEOTEXTILIE</t>
  </si>
  <si>
    <t>filtrační geotextílie CBR &gt; 2%, propustnost k &gt; 10x10-4/ m/s_x000d_
drenáž</t>
  </si>
  <si>
    <t>Příční 18 = 18,000 [A]_x000d_
Hutnická 16 = 16,000 [B]_x000d_
Hornická 12 = 12,000 [C]_x000d_
Mezisoučet = 46,000 [D]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</si>
  <si>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</si>
  <si>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21461C</t>
  </si>
  <si>
    <t>SEPARAČNÍ GEOTEXTILIE DO 300G/M2</t>
  </si>
  <si>
    <t>pokládka separační geotextílie 300g/m2 s přetažením a ohnutím do AZ</t>
  </si>
  <si>
    <t>pro všechny ulice 1094 = 1094,000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</si>
  <si>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</si>
  <si>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</si>
  <si>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</si>
  <si>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45152</t>
  </si>
  <si>
    <t>PODKLADNÍ A VÝPLŇOVÉ VRSTVY Z KAMENIVA DRCENÉHO</t>
  </si>
  <si>
    <t>obsyp kamenivem fr. 8/16_x000d_
drenáž</t>
  </si>
  <si>
    <t>Příční 1,5 = 1,500 [A]_x000d_
Hutnická 1,3 = 1,300 [B]_x000d_
Hornická 1,0 = 1,000 [C]_x000d_
Mezisoučet = 3,800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</si>
  <si>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</si>
  <si>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</si>
  <si>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</si>
  <si>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>štěrkopískové lože fr. 0/22 tl. 100mm_x000d_
drenáž</t>
  </si>
  <si>
    <t>Příční 0,5 = 0,500 [A]_x000d_
Hutnická 0,4 = 0,400 [B]_x000d_
Hornická 0,3 = 0,300 [C]_x000d_
Mezisoučet = 1,200 [D]</t>
  </si>
  <si>
    <t>5</t>
  </si>
  <si>
    <t>Komunikace</t>
  </si>
  <si>
    <t>56330</t>
  </si>
  <si>
    <t>VOZOVKOVÉ VRSTVY ZE ŠTĚRKODRTI</t>
  </si>
  <si>
    <t>štěrkodrť ŠDa 0/32 Ge, tl. 150 mm</t>
  </si>
  <si>
    <t>Na skalech 10 = 10,000 [A]_x000d_
u č.p. 612/57 7 = 7,000 [B]_x000d_
Krátká 7 = 7,000 [C]_x000d_
Příční 9 = 9,000 [D]_x000d_
Riegrova 15 = 15,000 [E]_x000d_
Hutnická 9 = 9,000 [F]_x000d_
Hornická 7 = 7,000 [G]_x000d_
Husova 11 = 11,000 [H]_x000d_
Družstevní 15 = 15,000 [I]_x000d_
Mezisoučet = 90,000 [J]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</si>
  <si>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</si>
  <si>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štěrkodrť ŠDb 0/32 Gf, min. tl. 150 mm</t>
  </si>
  <si>
    <t>Na skalech 12 = 12,000 [A]_x000d_
u č.p. 612/57 9 = 9,000 [B]_x000d_
Krátká 8 = 8,000 [C]_x000d_
Příční 11 = 11,000 [D]_x000d_
Riegrova 18 = 18,000 [E]_x000d_
Hutnická 10 = 10,000 [F]_x000d_
Hornická 8 = 8,000 [G]_x000d_
Husova 13 = 13,000 [H]_x000d_
Družstevní 18 = 18,000 [I]_x000d_
Sladkovského 8 = 8,000 [J]_x000d_
Cesta km 0,672 4 = 4,000 [K]_x000d_
Oty Pavla 29 = 29,000 [L]_x000d_
Starý hrad 6 = 6,000 [M]_x000d_
Mezisoučet = 154,000 [N]</t>
  </si>
  <si>
    <t>štěrkodrť ŠDa 0/32 Ge, tl. 100 mm</t>
  </si>
  <si>
    <t>Sladkovského 4 = 4,000 [A]_x000d_
Cesta km 0,672 2 = 2,000 [B]_x000d_
Oty Pavla 15 = 15,000 [C]_x000d_
Starý hrad 3 = 3,000 [D]_x000d_
Mezisoučet = 24,000 [E]</t>
  </si>
  <si>
    <t>572213</t>
  </si>
  <si>
    <t>SPOJOVACÍ POSTŘIK Z EMULZE DO 0,5KG/M2</t>
  </si>
  <si>
    <t>Spojovací postřik PS-C 0,35 kg/m2</t>
  </si>
  <si>
    <t>Na skalech 62 = 62,000 [A]_x000d_
u č.p. 612/57 44 = 44,000 [B]_x000d_
Krátká 43 = 43,000 [C]_x000d_
Příční 56 = 56,000 [D]_x000d_
Riegrova 90 = 90,000 [E]_x000d_
Hutnická 52 = 52,000 [F]_x000d_
Hornická 41 = 41,000 [G]_x000d_
Husova 64 = 64,000 [H]_x000d_
Družstevní 92 = 92,000 [I]_x000d_
Švermova 8 = 8,000 [J]_x000d_
Vodárenská 23 = 23,000 [K]_x000d_
5. května 16 = 16,000 [L]_x000d_
Mezisoučet = 591,000 [M]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</si>
  <si>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</si>
  <si>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574A33</t>
  </si>
  <si>
    <t>ASFALTOVÝ BETON PRO OBRUSNÉ VRSTVY ACO 11 TL. 40MM</t>
  </si>
  <si>
    <t>Asf. beton obrusný ACO 11, 50/70, tl. 40 mm</t>
  </si>
  <si>
    <t>Na skalech 61 = 61,000 [A]_x000d_
u č.p. 612/57 43 = 43,000 [B]_x000d_
Krátká 42 = 42,000 [C]_x000d_
Příční 55 = 55,000 [D]_x000d_
Riegrova 89 = 89,000 [E]_x000d_
Hutnická 51 = 51,000 [F]_x000d_
Hornická 40 = 40,000 [G]_x000d_
Husova 63 = 63,000 [H]_x000d_
Družstevní 91 = 91,000 [I]_x000d_
Švermova 8 = 8,000 [J]_x000d_
Vodárenská 23 = 23,000 [K]_x000d_
5. května 16 = 16,000 [L]_x000d_
Mezisoučet = 582,000 [M]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</si>
  <si>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</si>
  <si>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</si>
  <si>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</si>
  <si>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Asf. beton podkladní ACP 16+, 50/70, tl. 60 mm</t>
  </si>
  <si>
    <t>Na skalech 62 = 62,000 [A]_x000d_
u č.p. 612/57 44 = 44,000 [B]_x000d_
Krátká 43 = 43,000 [C]_x000d_
Příční 56 = 56,000 [D]_x000d_
Riegrova 90 = 90,000 [E]_x000d_
Hutnická 52 = 52,000 [F]_x000d_
Hornická 41 = 41,000 [G]_x000d_
Husova 64 = 64,000 [H]_x000d_
Družstevní 92 = 92,000 [I]_x000d_
Mezisoučet = 544,000 [J]</t>
  </si>
  <si>
    <t>58221</t>
  </si>
  <si>
    <t>DLÁŽDĚNÉ KRYTY Z DROBNÝCH KOSTEK DO LOŽE Z KAMENIVA</t>
  </si>
  <si>
    <t>Dlážděný kryt vozovky z kamenných kostek 100x100 - z výzisku</t>
  </si>
  <si>
    <t>Oty Pavla 36 = 36,000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</si>
  <si>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</si>
  <si>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587202</t>
  </si>
  <si>
    <t>PŘEDLÁŽDĚNÍ KRYTU Z DROBNÝCH KOSTEK</t>
  </si>
  <si>
    <t>Předláždění stávající dlážděné vovky z kamenných kostek 100x100_x000d_
vč. Ložní vrstva, tl. 50 mm</t>
  </si>
  <si>
    <t>Sladkovského 39 = 39,000 [A]_x000d_
Cesta km 0,672 19 = 19,000 [B]_x000d_
Oty Pavla 109 = 109,000 [C]_x000d_
Starý hrad 29 = 29,000 [D]_x000d_
Mezisoučet = 196,000 [E]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</si>
  <si>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</si>
  <si>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8</t>
  </si>
  <si>
    <t>Potrubí</t>
  </si>
  <si>
    <t>875272</t>
  </si>
  <si>
    <t>POTRUBÍ DREN Z TRUB PLAST (I FLEXIBIL) DN DO 100MM DĚROVANÝCH</t>
  </si>
  <si>
    <t>podélná drenáž HDPE DN 100, SN 8, perforace trubek ze 2/3 obvodu_x000d_
drenáž</t>
  </si>
  <si>
    <t>Příční 15 = 15,000 [A]_x000d_
Hutnická 13 = 13,000 [B]_x000d_
Hornická 10 = 10,000 [C]_x000d_
Mezisoučet = 38,000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</si>
  <si>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</si>
  <si>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11130 sejmutí drnu 1130*0,15 = 169,500 [A]_x000d_
13273 odkop krajnice 48,3 = 48,300 [B]_x000d_
12383.A výkop pro AZ 885 = 885,000 [C]_x000d_
12383.B výkop pro AZ 590 = 590,000 [D]_x000d_
13173 výkop pro výsadbu stromu 205 = 205,000 [E]_x000d_
Mezisoučet = 1897,800 [F]</t>
  </si>
  <si>
    <t>beton, stavební suť bez PAU</t>
  </si>
  <si>
    <t>11352 vybourání sil obruby (0,15*0,3 obruba + 0,1*0,3 lože)*213,1 = 15,983 [A]_x000d_
11351 vybourání sadové obruby (0,08*0,2 obruba + 0,1*0,2 lože)*174,2 = 6,271 [B]_x000d_
11318 vybourání dlažeb 85m2*0,06 + 29m2*0,08 + 278m2*0,06 = 24,100 [C]_x000d_
Mezisoučet = 46,354 [D]</t>
  </si>
  <si>
    <t>11372 frézování s ZAS T3 6,840 + 9,405 + 12,450 + 3,320 = 32,015 [A]</t>
  </si>
  <si>
    <t>11130</t>
  </si>
  <si>
    <t>SEJMUTÍ DRNU</t>
  </si>
  <si>
    <t>Sejmutí drnu tl. 0,15m</t>
  </si>
  <si>
    <t>oměřeno ze situace mimo polohu chodníku 1130 = 1130,000 [A]</t>
  </si>
  <si>
    <t xml:space="preserve">Položka zahrnuje:
- vodorovnou dopravu  a uložení na skládku
Položka nezahrnuje:
- x</t>
  </si>
  <si>
    <t>hlavní trasa 1435*0,1 = 143,500 [A]_x000d_
boční ulice 171*0,1 = 17,100 [B]_x000d_
Mezisoučet = 160,600 [C]</t>
  </si>
  <si>
    <t>vybourání vozovky - dlažba tl. 100mm km 0,800-1,379</t>
  </si>
  <si>
    <t>hlavní trasa 517*0,1 = 51,700 [A]_x000d_
boční ulice 83*0,1 = 8,300 [B]_x000d_
Mezisoučet = 60,000 [C]</t>
  </si>
  <si>
    <t>11318</t>
  </si>
  <si>
    <t>ODSTRANĚNÍ KRYTU ZPEVNĚNÝCH PLOCH Z DLAŽDIC</t>
  </si>
  <si>
    <t>odstranění zámkové dlažby chodníku tl. 60 mm - skládka</t>
  </si>
  <si>
    <t>"odměřeno ze situace v místě navržených parkovacích zálivů 85m2*0,06 = 5,100 [A]</t>
  </si>
  <si>
    <t>odstranění zámkové dlažby chodníkových přejezdů tl. 80 mm - skládka</t>
  </si>
  <si>
    <t>odměřeno ze situace v místě bočních ulic 29m2*0,08 = 2,320 [A]</t>
  </si>
  <si>
    <t>odměřeno ze situace 278m2*0,06 = 16,680 [A]</t>
  </si>
  <si>
    <t>vybourání vozovky - štěrkopísek (mezideponie) pr.tl. 200mm _x000d_
(přesné množství se souhlasem TDS)</t>
  </si>
  <si>
    <t>hlavní trasa km 0,000-0,800 287 = 287,000 [A]_x000d_
boční ulice km 0,000-0,800 38 = 38,000 [B]_x000d_
hlavní trasa 0,800-1,379 104 = 104,000 [C]_x000d_
boční ulice 0,800-1,379 15 = 15,000 [D]_x000d_
Mezisoučet = 444,000 [E]</t>
  </si>
  <si>
    <t xml:space="preserve">vybourání podkladní vrstvy chodníku tl. 190 mm (nesoudržný materiál) - v místě budoucích zálivů -  výzisk do AZ</t>
  </si>
  <si>
    <t>16 = 16,000 [A]</t>
  </si>
  <si>
    <t>vybourání podkladní vrstvy chodníku tl. 250 mm (nesoudržný materiál) - výzisk do AZ</t>
  </si>
  <si>
    <t>odměřeno ze situace 29m2*0,25 = 7,250 [A]</t>
  </si>
  <si>
    <t>11351</t>
  </si>
  <si>
    <t>ODSTRANĚNÍ ZÁHONOVÝCH OBRUBNÍKŮ</t>
  </si>
  <si>
    <t>vybourání betonové obruby sadové vč. bet. lože</t>
  </si>
  <si>
    <t>odměřeno ze situace 174,2 = 174,200 [A]</t>
  </si>
  <si>
    <t>11352</t>
  </si>
  <si>
    <t>ODSTRANĚNÍ CHODNÍKOVÝCH A SILNIČNÍCH OBRUBNÍKŮ BETONOVÝCH</t>
  </si>
  <si>
    <t>vybourání betonové obruby silniční vč. bet. lože</t>
  </si>
  <si>
    <t>odměřeno ze situace 213,1 = 213,100 [A]</t>
  </si>
  <si>
    <t>11354</t>
  </si>
  <si>
    <t>ODSTRANĚNÍ OBRUB Z KRAJNÍKŮ</t>
  </si>
  <si>
    <t>vybourání kam. krajníku 100/200/300 vč. bet. lože (odkup zhotovitelem)</t>
  </si>
  <si>
    <t>odměřeno ze situace 26 = 26,000 [A]</t>
  </si>
  <si>
    <t>frézování vozovky - asf. stmelené vrstvy - tl. 40 mm km 0,000-0,800 ZAS-T1 (odkup zhotovitelem)</t>
  </si>
  <si>
    <t>odměřeno ze situace 1435*0,04 = 57,400 [A]</t>
  </si>
  <si>
    <t>frézování vozovky - asf. stmelené vrstvy - prům. tl. 55 mm km 0,000-0,800 ZAS-T1 (odkup zhotovitelem)</t>
  </si>
  <si>
    <t>odměřeno ze situace 1435*0,055 = 78,925 [A]</t>
  </si>
  <si>
    <t>frézování vozovky - asf. stmelené vrstvy - tl. 40 mm km 0,000-0,800 ZAS-T3 _x000d_
včetně odvozu, uložení na trvalou skládku_x000d_
boční ulice</t>
  </si>
  <si>
    <t>odměřeno ze situace 171*0,04 = 6,840 [A]</t>
  </si>
  <si>
    <t>frézování vozovky - asf. stmelené vrstvy - prům. tl. 55 mm km 0,000-0,800 ZAS-T3 _x000d_
včetně odvozu, uložení na trvalou skládku_x000d_
boční ulice</t>
  </si>
  <si>
    <t>odměřeno ze situace 171*0,055 = 9,405 [A]</t>
  </si>
  <si>
    <t>E</t>
  </si>
  <si>
    <t>frézování vozovky - asf. stmelené vrstvy - tl. 150 mm km 0,800-1,379 ZAS-T1 (odkup zhotovitelem)</t>
  </si>
  <si>
    <t>odměřeno ze situace 517*0,150 = 77,550 [A]</t>
  </si>
  <si>
    <t>F</t>
  </si>
  <si>
    <t>frézování vozovky - asf. stmelené vrstvy - prům. tl. 40 mm km 0,800-1,379 ZAS-T1 (odkup zhotovitelem)</t>
  </si>
  <si>
    <t>odměřeno ze situace 517*0,04 = 20,680 [A]</t>
  </si>
  <si>
    <t>G</t>
  </si>
  <si>
    <t>frézování vozovky - asf. stmelené vrstvy - tl. 150 mm km 0,800-1,379 ZAS-T3 _x000d_
včetně odvozu, uložení na trvalou skládku_x000d_
boční ulice</t>
  </si>
  <si>
    <t>odměřeno ze situace 83*0,150 = 12,450 [A]</t>
  </si>
  <si>
    <t>H</t>
  </si>
  <si>
    <t>frézování vozovky - asf. stmelené vrstvy - prům. tl. 40 mm km 0,800-1,379 ZAS-T3 _x000d_
včetně odvozu, uložení na trvalou skládku_x000d_
boční ulice</t>
  </si>
  <si>
    <t>odměřeno ze situace 83*0,04 = 3,320 [A]</t>
  </si>
  <si>
    <t>výkop pro AZ parkovacích zálivů tl. 0.3m Tř. těž. 2 (přesné množství se souhlasem TDS) - skládka
včetně odvozu a uložení na trvalou skládku</t>
  </si>
  <si>
    <t>se souhlasem TDS 885 = 885,000 [A]</t>
  </si>
  <si>
    <t>"další výkop pro AZ parkovacích zálivů tl. 0.2m Tř. těž. 2 - skládka
včetně odvozu a uložení na trvalou skládku"</t>
  </si>
  <si>
    <t>se souhlasem TDS 590 = 590,000 [A]</t>
  </si>
  <si>
    <t>13173</t>
  </si>
  <si>
    <t>HLOUBENÍ JAM ZAPAŽ I NEPAŽ TŘ. I</t>
  </si>
  <si>
    <t>další výkop pro pro výsadbu stromu, popínavek a záhony Tř. těž. 2 - skládka_x000d_
včetně odvozu, uložení na trvalou skládku</t>
  </si>
  <si>
    <t>205 = 205,000 [A]</t>
  </si>
  <si>
    <t>další výkop pro pro výsadbu stromu, popínavek a záhony Tř. těž. 2 - zpětné využití do substrátu č.3</t>
  </si>
  <si>
    <t>240 = 240,000 [A]</t>
  </si>
  <si>
    <t>13273</t>
  </si>
  <si>
    <t>HLOUBENÍ RÝH ŠÍŘ DO 2M PAŽ I NEPAŽ TŘ. I</t>
  </si>
  <si>
    <t>Odkop krajnice
včetně odvozu, uložení na trvalou skládku</t>
  </si>
  <si>
    <t>odměřeno ze situace 322 m2 * 0,15 m = 48,300 [A]</t>
  </si>
  <si>
    <t>nová AZ parkovacích zálivů z vh.mat. tl. 0.3m - využití výzisku, zbytek dokup</t>
  </si>
  <si>
    <t>665 = 665,000 [A]</t>
  </si>
  <si>
    <t>nová AZ parkovacích zálivů z vh.mat. tl. 0.2m - využití výzisku, zbytek dokup</t>
  </si>
  <si>
    <t>444 = 444,000 [A]</t>
  </si>
  <si>
    <t>17481</t>
  </si>
  <si>
    <t>ZÁSYP JAM A RÝH Z NAKUPOVANÝCH MATERIÁLŮ</t>
  </si>
  <si>
    <t>zpětný zásyp pro technickou rekultivaci (z nakupovaného materiálu)
rekultivace</t>
  </si>
  <si>
    <t>18 = 18,000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</si>
  <si>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</si>
  <si>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17680</t>
  </si>
  <si>
    <t>VÝPLNĚ Z NAKUPOVANÝCH MATERIÁLŮ</t>
  </si>
  <si>
    <t>uložení substrátu č.1 (85% HDK 32/64, 7,5% biouhel, 7,5% kompost)</t>
  </si>
  <si>
    <t>- HDK 32/64 (nákup) 143 = 143,000 [A]_x000d_
- biouhel (nákup) 13 = 13,000 [B]_x000d_
- kompost (nákup) 13 = 13,000 [C]_x000d_
Mezisoučet = 169,000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</si>
  <si>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</si>
  <si>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uložení substrátu č.2 (65% štěrk 8/16, 10% biouhel, 25% kompost)</t>
  </si>
  <si>
    <t>- štěrk 8/16 (nákup) 82 = 82,000 [A]_x000d_
- biouhel (nákup) 13 = 13,000 [B]_x000d_
- kompost (nákup) 32 = 32,000 [C]_x000d_
Mezisoučet = 127,000 [D]</t>
  </si>
  <si>
    <t>R3</t>
  </si>
  <si>
    <t>uložení substrátu č.3 (35% štěrk 8/16, 50% zeminy, 15% kompost)</t>
  </si>
  <si>
    <t>- štěrk 8/16 (nákup) 168 = 168,000 [A]_x000d_
- biouhel (nákup) 240 = 240,000 [B]_x000d_
- kompost (nákup) 72 = 72,000 [C]_x000d_
Mezisoučet = 480,000 [D]</t>
  </si>
  <si>
    <t>18090</t>
  </si>
  <si>
    <t>VŠEOBECNÉ ÚPRAVY OSTATNÍCH PLOCH</t>
  </si>
  <si>
    <t>rozrušení pláně pro rekultivaci</t>
  </si>
  <si>
    <t>odměřeno ze situace 70 = 70,000 [A]</t>
  </si>
  <si>
    <t>Položka zahrnuje:
- úpravu území po uskutečnění stavby, tak jak je požadováno v zadávací dokumentaci 
Položka nezahrnuje:
- práce, pro které jsou uvedeny samostatné položky</t>
  </si>
  <si>
    <t>urovnání a přehutnění pláně/parapláně</t>
  </si>
  <si>
    <t>odměřeno ze situace v místě par. Zálivů a neuznatelných chodníků 3593 = 3593,000 [A]</t>
  </si>
  <si>
    <t>18210</t>
  </si>
  <si>
    <t>ÚPRAVA POVRCHŮ SROVNÁNÍM ÚZEMÍ</t>
  </si>
  <si>
    <t>Rozrušení pláně zeminy na dně jámy pro výsadbu</t>
  </si>
  <si>
    <t>1245 = 1245,000 [A]</t>
  </si>
  <si>
    <t xml:space="preserve">Položka zahrnuje:
-  úpravu pláně včetně vyrovnání výškových rozdílů
Položka nezahrnuje:
- x</t>
  </si>
  <si>
    <t>18220</t>
  </si>
  <si>
    <t>ROZPROSTŘENÍ ORNICE VE SVAHU</t>
  </si>
  <si>
    <t>Ohumusování svahů tl. 0,15m</t>
  </si>
  <si>
    <t>162 * 0,15 = 24,300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</si>
  <si>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</si>
  <si>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</si>
  <si>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</si>
  <si>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založení trávníku po rekultivaci</t>
  </si>
  <si>
    <t>Položka zahrnuje:
- dodání předepsané travní směsi, její výsev na ornici, zalévání, první pokosení, to vše bez ohledu na sklon terénu
Položka nezahrnuje:
- x</t>
  </si>
  <si>
    <t>filtrační geotextílie CBR &gt; 2%, propustnost k &gt; 10x10-4/ m/s
drenáž</t>
  </si>
  <si>
    <t>144 = 144,000 [A]</t>
  </si>
  <si>
    <t>2662 = 2662,000 [A]</t>
  </si>
  <si>
    <t>separační geotextílie ploš. hmotnosti 300 g/m2 (pod kačírek)</t>
  </si>
  <si>
    <t>11 = 11,000 [A]</t>
  </si>
  <si>
    <t>27231A</t>
  </si>
  <si>
    <t>ZÁKLADY Z PROSTÉHO BETONU DO C20/25</t>
  </si>
  <si>
    <t>Rabátko stromu ve variantním řešení 1: Základ stromové mříže - bet. patka C20/25n XF3,
čerpáno se souhlasem objednatele a TDS</t>
  </si>
  <si>
    <t>2 = 2,000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</si>
  <si>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</si>
  <si>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272366</t>
  </si>
  <si>
    <t>VÝZTUŽ ZÁKLADŮ Z KARI SÍTÍ</t>
  </si>
  <si>
    <t>Kari síť 150/150/5 v ploše 1,5 x 1,5 m počtu 11 ks_x000d_
(pod substrátem)</t>
  </si>
  <si>
    <t>25 m2 * 2,10 kg/m2/1000 = 0,053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</si>
  <si>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</si>
  <si>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28999</t>
  </si>
  <si>
    <t>OPLÁŠTĚNÍ (ZPEVNĚNÍ) Z FÓLIE</t>
  </si>
  <si>
    <t>protikořenující fólie</t>
  </si>
  <si>
    <t>198 = 198,000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</si>
  <si>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</si>
  <si>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obsyp kamenivem fr. 8/16
drenáž</t>
  </si>
  <si>
    <t>12 = 12,000 [A]</t>
  </si>
  <si>
    <t>Rabátko stromu ve variantním řešení 2: HDK 32/64, _x000d_
čerpáno se souhlasem objednatele a TDS</t>
  </si>
  <si>
    <t>6 = 6,000 [A]</t>
  </si>
  <si>
    <t>štěrkopískové lože fr. 0/22 tl. 100mm
drenáž</t>
  </si>
  <si>
    <t>3 = 3,000 [A]</t>
  </si>
  <si>
    <t>45159</t>
  </si>
  <si>
    <t>PODKL A VÝPLŇ VRSTVY Z UPRAVENÉHO KAMENE</t>
  </si>
  <si>
    <t>Dosyp drobným říčním kamenivem nebo praným drceným kamenivem (kačírek)</t>
  </si>
  <si>
    <t xml:space="preserve">Položka zahrnuje:
-  dodávku předepsaného kamene
- mimostaveništní a vnitrostaveništní dopravu a jeho uložení
- není-li v zadávací dokumentaci uvedeno jinak, jedná se o nakupovaný materiál
Položka nezahrnuje:
 - x</t>
  </si>
  <si>
    <t>46452</t>
  </si>
  <si>
    <t>POHOZ DNA A SVAHŮ Z KAMENIVA DRCENÉHO</t>
  </si>
  <si>
    <t>nákup a uložení drenážní vrstvy ze štěrku 32/64 v tl. 0,20 m</t>
  </si>
  <si>
    <t>148 = 148,000 [A]</t>
  </si>
  <si>
    <t>parkovací zálivy Kladenská 256 = 256,000 [A]_x000d_
sjezd k HZS a do průmyslového areálu parc.č. 343 25 = 25,000 [B]_x000d_
Mezisoučet = 281,000 [C]</t>
  </si>
  <si>
    <t>štěrkodrť ŠDa 0/32 Ge, min. tl. 150 mm</t>
  </si>
  <si>
    <t>parkovací zálivy Kladenská 439 = 439,000 [A]_x000d_
sjezd k HZS a do průmyslového areálu parc.č. 343 29 = 29,000 [B]_x000d_
Mezisoučet = 468,000 [C]</t>
  </si>
  <si>
    <t>chodník nová konstrukce 41 = 41,000 [A]_x000d_
parkovací zálivy boční ulice 35 = 35,000 [B]_x000d_
Mezisoučet = 76,000 [C]</t>
  </si>
  <si>
    <t>parkovací zálivy boční ulice 16 = 16,000 [A]</t>
  </si>
  <si>
    <t>štěrkodrť ŠDb 0/32 Gf, min. tl. 200 mm</t>
  </si>
  <si>
    <t>chodník nová konstrukce u kontejnerů, u muzea a u hřbitova 48 = 48,000 [A]</t>
  </si>
  <si>
    <t>štěrkodrť ŠDb 0/32 Gf - doplnění podkladní vrstvy výškového vyrovnání předláždění</t>
  </si>
  <si>
    <t>odečteno planimetricky z příčných řezů,chodník v místě předláždění ostatní plochy 1,05 = 1,050 [A]</t>
  </si>
  <si>
    <t>štěrkodrť ŠDa 0/32 Ge, min. tl. 200 mm (220mm)</t>
  </si>
  <si>
    <t>oměřeno ze situace, ostatní sjezdy 12 = 12,000 [A]</t>
  </si>
  <si>
    <t>572214</t>
  </si>
  <si>
    <t>SPOJOVACÍ POSTŘIK Z MODIFIK EMULZE DO 0,5KG/M2</t>
  </si>
  <si>
    <t>Spojovací postřik mod. PS-CP 0,35 kg/m2_x000d_
(sjezd k HZS a do průmyslového areálu parc.č. 343)</t>
  </si>
  <si>
    <t>dle ACO 11+, PMB 45/80-65 150 = 150,000 [A]_x000d_
dle ACL 16+, PMB 25/55-60 153 = 153,000 [B]_x000d_
Mezisoučet = 303,000 [C]</t>
  </si>
  <si>
    <t>574B34</t>
  </si>
  <si>
    <t>ASFALTOVÝ BETON PRO OBRUSNÉ VRSTVY MODIFIK ACO 11+ TL. 40MM</t>
  </si>
  <si>
    <t>Asf. beton obrusný mod. ACO 11+, PMB 45/80-65, tl. 40 mm</t>
  </si>
  <si>
    <t>sjezd k HZS a do průmyslového areálu parc.č. 343 147 = 147,000 [A]</t>
  </si>
  <si>
    <t>574D56</t>
  </si>
  <si>
    <t>ASFALTOVÝ BETON PRO LOŽNÍ VRSTVY MODIFIK ACL 16+, 16S TL. 60MM</t>
  </si>
  <si>
    <t>Asf. beton ložný mod. ACL 16+, PMB 25/55-60, tl. 60 mm</t>
  </si>
  <si>
    <t>sjezd k HZS a do průmyslového areálu parc.č. 343 150 = 150,000 [A]</t>
  </si>
  <si>
    <t>574E46</t>
  </si>
  <si>
    <t>ASFALTOVÝ BETON PRO PODKLADNÍ VRSTVY ACP 16+, 16S TL. 50MM</t>
  </si>
  <si>
    <t>sjezd k HZS a do průmyslového areálu parc.č. 343 153 = 153,000 [A]</t>
  </si>
  <si>
    <t>kamenná dlažba tl. 100 mm (z výzisku)_x000d_
vč. ložní vrstva ze štěrkopísku tl. 50 mm</t>
  </si>
  <si>
    <t>sjezdy ostatní 42 = 42,000 [A]_x000d_
parkovací zálivy Kladenská 1707 = 1707,000 [B]_x000d_
parkovací zálivy boční ulice 158 = 158,000 [C]_x000d_
Mezisoučet = 1907,000 [D]</t>
  </si>
  <si>
    <t>58251</t>
  </si>
  <si>
    <t>DLÁŽDĚNÉ KRYTY Z BETONOVÝCH DLAŽDIC DO LOŽE Z KAMENIVA</t>
  </si>
  <si>
    <t>betonová dlažba hladká bez zkosených hran, barevná tl. 80 mm</t>
  </si>
  <si>
    <t>ostatní chodníkové přejezdy 4 = 4,000 [A]</t>
  </si>
  <si>
    <t>582614</t>
  </si>
  <si>
    <t>KRYTY Z BETON DLAŽDIC SE ZÁMKEM BAREV TL 60MM DO LOŽE Z KAM</t>
  </si>
  <si>
    <t>zámková dlažba hladká, barevná tl. 60 mm_x000d_
vč. ložní vrstva zámkové dlažby ze štěrkopísku tl. 40 mm</t>
  </si>
  <si>
    <t>chodník v místě předláždění neuznatelné 88 = 88,000 [A]</t>
  </si>
  <si>
    <t>582615</t>
  </si>
  <si>
    <t>KRYTY Z BETON DLAŽDIC SE ZÁMKEM BAREV TL 80MM DO LOŽE Z KAM</t>
  </si>
  <si>
    <t>zámková dlažba hladká, barevná tl. 80 mm _x000d_
vč. ložní vrstva ze štěrkopísku tl. 50 mm</t>
  </si>
  <si>
    <t>chodník nová konstrukce 173 = 173,000 [A]</t>
  </si>
  <si>
    <t>58261A</t>
  </si>
  <si>
    <t>KRYTY Z BETON DLAŽDIC SE ZÁMKEM BAREV RELIÉF TL 60MM DO LOŽE Z KAM</t>
  </si>
  <si>
    <t>zámková dlažba reliéfní, barevná kontrastní tl. 60 mm_x000d_
vč. ložní vrstva zámkové dlažby ze štěrkopísku tl. 40 mm</t>
  </si>
  <si>
    <t>oměřeno ze situace, neuznatelný chodník v místě předláždění 14,4 = 14,400 [A]_x000d_
oměřeno ze situace, neuznatelný chodník nová konstrukce 19 = 19,000 [B]_x000d_
Mezisoučet = 33,400 [C]</t>
  </si>
  <si>
    <t>58261B</t>
  </si>
  <si>
    <t>KRYTY Z BETON DLAŽDIC SE ZÁMKEM BAREV RELIÉF TL 80MM DO LOŽE Z KAM</t>
  </si>
  <si>
    <t>zámková dlažba reliéfní, barevná kontrastní tl. 80 mm_x000d_
vč. ložní vrstva ze štěrkopísku tl. 50 mm</t>
  </si>
  <si>
    <t>oměřeno ze situace, varovný pás chodníkového přejezdu ostatní 11,1 = 11,100 [A]</t>
  </si>
  <si>
    <t>587205</t>
  </si>
  <si>
    <t>PŘEDLÁŽDĚNÍ KRYTU Z BETONOVÝCH DLAŽDIC</t>
  </si>
  <si>
    <t>předláždění stávajícího chodníku z betonové dlažby tl. 60 mm</t>
  </si>
  <si>
    <t>Chodník pouze předláždění 373 = 373,000 [A]</t>
  </si>
  <si>
    <t>betonová dlažba hladká bez zkosených hran, barevná tl. 60 mm
oměřeno ze situace</t>
  </si>
  <si>
    <t>lemování reliéfní dlažby ostatní 0,7+1,4 = 2,100 [A]</t>
  </si>
  <si>
    <t>711117</t>
  </si>
  <si>
    <t>IZOLACE BĚŽNÝCH KONSTRUKCÍ PROTI ZEMNÍ VLHKOSTI Z PE FÓLIÍ</t>
  </si>
  <si>
    <t>Protivlhkostní a drenážní noppová folie</t>
  </si>
  <si>
    <t>10 = 10,000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</si>
  <si>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</si>
  <si>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podélná drenáž HDPE DN 100, SN 8, perforace trubek ze 2/3 obvodu
drenáž</t>
  </si>
  <si>
    <t>116 = 116,000 [A]</t>
  </si>
  <si>
    <t>914212</t>
  </si>
  <si>
    <t>INFOTABULE - MONTÁŽ S PŘEMÍSTĚNÍM</t>
  </si>
  <si>
    <t>Přemístění infotabule</t>
  </si>
  <si>
    <t>916A1</t>
  </si>
  <si>
    <t>PARKOVACÍ SLOUPKY A ZÁBRANY KOVOVÉ</t>
  </si>
  <si>
    <t>zahrazovací kovový parkovací sloupek</t>
  </si>
  <si>
    <t>9 = 9,000 [A]</t>
  </si>
  <si>
    <t>Položka zahrnuje:
- dodání zařízení v předepsaném provedení včetně jeho osazení
Položka nezahrnuje:
- x</t>
  </si>
  <si>
    <t>zahrazovací kovový parkovací sloupek sklopný</t>
  </si>
  <si>
    <t>917211</t>
  </si>
  <si>
    <t>ZÁHONOVÉ OBRUBY Z BETONOVÝCH OBRUBNÍKŮ ŠÍŘ 50MM</t>
  </si>
  <si>
    <t xml:space="preserve">Bet. obrubník sadový 50x200mm do bet. lože  C20/25n - XF3 tl. 0,10 m, výška nášlapu 0,00 m</t>
  </si>
  <si>
    <t>odměřeno ze situace, ostatní 96 = 96,000 [A]</t>
  </si>
  <si>
    <t>Položka zahrnuje:
- dodání a pokládku betonových obrubníků o rozměrech předepsaných zadávací dokumentací
- betonové lože i boční betonovou opěrku
Položka nezahrnuje:
- x</t>
  </si>
  <si>
    <t>917212</t>
  </si>
  <si>
    <t>ZÁHONOVÉ OBRUBY Z BETONOVÝCH OBRUBNÍKŮ ŠÍŘ 80MM</t>
  </si>
  <si>
    <t xml:space="preserve">Bet. obrubník sadový 80x250mm do bet. lože  C20/25n - XF3 tl. 0,10 m, výška nášlapu 0,06 m</t>
  </si>
  <si>
    <t>odměřeno ze situace, ostatní 47 = 47,000 [A]</t>
  </si>
  <si>
    <t>917223</t>
  </si>
  <si>
    <t>SILNIČNÍ A CHODNÍKOVÉ OBRUBY Z BETONOVÝCH OBRUBNÍKŮ ŠÍŘ 100MM</t>
  </si>
  <si>
    <t>Silniční bet. obrubník 100x200 do bet. lože C20/25n XF3 v tl. min. 0,10 m</t>
  </si>
  <si>
    <t>odměřeno ze situace 882 = 882,000 [A]</t>
  </si>
  <si>
    <t>917224</t>
  </si>
  <si>
    <t>SILNIČNÍ A CHODNÍKOVÉ OBRUBY Z BETONOVÝCH OBRUBNÍKŮ ŠÍŘ 150MM</t>
  </si>
  <si>
    <t xml:space="preserve">Silniční bet. obrubník 150x250mm do bet. lože  C20/25n - XF3 tl. 0,10 m, výška nášlapu 0,15 m</t>
  </si>
  <si>
    <t>odměřeno ze situace, ostatní 680 = 680,000 [A]</t>
  </si>
  <si>
    <t xml:space="preserve">Silniční bet. obrubník nájezdový 150x150mm do bet. lože  C20/25n - XF3 tl. 0,10 m, výška nášlapu 0,02 m</t>
  </si>
  <si>
    <t>odměřeno ze situace, ostatní 57 = 57,000 [A]</t>
  </si>
  <si>
    <t>93756</t>
  </si>
  <si>
    <t>MOBILIÁŘ - KOVOVÉ MŘÍŽE PRO STROMY</t>
  </si>
  <si>
    <t>Rabátko stromu ve variantním řešení 1: Stromová mříž (corten, litina apod), 
čerpáno se souhlasem objednatele a TDS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</si>
  <si>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</si>
  <si>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odstranění ocelového odv. žlábku š. 20 cm (U nebo I profil)_x000d_
včetně odvozu a likvidace</t>
  </si>
  <si>
    <t>247KG/1000 = 0,247 [A]</t>
  </si>
  <si>
    <t xml:space="preserve">Bet. obrubník sadový 80x200mm do bet. lože  C20/25n - XF3 tl. 0,10 m, výška nášlapu 0,00 m ve sjezdech na rozhraní dlažeb kamenné a betonové</t>
  </si>
  <si>
    <t>odměřeno ze situace, ostatní 28 = 28,000 [A]</t>
  </si>
  <si>
    <t>11130 sejmutí drnu 446*0,15 = 66,900 [A]_x000d_
13273 odkop krajnice 7 = 7,000 [B]_x000d_
12383.A výkop pro AZ 42 = 42,000 [C]_x000d_
12383.B výkop pro AZ 28 = 28,000 [D]_x000d_
12283 výkop 8 = 8,000 [E]_x000d_
13173 výkop pro výsadbu stromu 9 = 9,000 [F]_x000d_
Mezisoučet = 160,900 [G]</t>
  </si>
  <si>
    <t>11352 vybourání sil obruby (0,15*0,3 obruba + 0,1*0,3 lože)*247 = 18,525 [A]_x000d_
11351 vybourání sadové obruby (0,08*0,2 obruba + 0,1*0,2 lože)*19 = 0,684 [B]_x000d_
11318 vybourání dlažeb 16m2*0,06 + 23m2*0,08 + 21m2*0,05 + 37m2*0,08 = 6,810 [C]_x000d_
Mezisoučet = 26,019 [D]</t>
  </si>
  <si>
    <t xml:space="preserve">Poplatek za likvidaci vrstev obsahujících  ZAS T4</t>
  </si>
  <si>
    <t>11372 frézování vozovky ZAS-T4 587*0,04 = 23,480 [A]_x000d_
11333 penetrační makadam ZAS-T4 53 = 53,000 [B]_x000d_
Mezisoučet = 76,480 [C]</t>
  </si>
  <si>
    <t>014201</t>
  </si>
  <si>
    <t>POPLATKY ZA ZEMNÍK - ZEMINA</t>
  </si>
  <si>
    <t>nákup zeminy v kvalitě ornice, vč. naložení a dopravy na stavbu pro ohumusování</t>
  </si>
  <si>
    <t>18230 ohumusování (297 + 78) * 0,15 = 56,250 [A]</t>
  </si>
  <si>
    <t>Položka zahrnuje:
- veškeré poplatky majiteli zemníku související s nákupem zeminy (nikoliv s otvírkou zemníku)
Položka nezahrnuje:
- x</t>
  </si>
  <si>
    <t>446 = 446,000 [A]</t>
  </si>
  <si>
    <t>vybourání vozovky - dlažba tl. 100mm km 0,152-0,424 (odkup zhotovitelem)</t>
  </si>
  <si>
    <t>hlavní trasa 5 = 5,000 [A]</t>
  </si>
  <si>
    <t>vybourání kam. Dlažby z velkých kostek 200x200 (odkup zhotovitelem)</t>
  </si>
  <si>
    <t>hlavní trasa 7 = 7,000 [A]</t>
  </si>
  <si>
    <t>odměřeno ze situace 16m2*0,06 = 0,960 [A]</t>
  </si>
  <si>
    <t>odměřeno ze situace 23m2*0,08 = 1,840 [A]</t>
  </si>
  <si>
    <t>odstranění dlažby chodníku z betonových tvárnic 30x30 tl. 50 mm - skládka</t>
  </si>
  <si>
    <t>odměřeno ze situace 21m2*0,05 = 1,050 [A]</t>
  </si>
  <si>
    <t>odstranění betonových zatravňovacích dlaždic tl. 80 mm - skládka</t>
  </si>
  <si>
    <t>odměřeno ze situace 37m2*0,08 = 2,960 [A]</t>
  </si>
  <si>
    <t>vybourání vozovky - štěrkodrť (mezideponie) km 0,000-0,190 pr.tl. 300mm (přesné množství se souhlasem TDS)</t>
  </si>
  <si>
    <t>km 0,000-0,190 176 = 176,000 [A]</t>
  </si>
  <si>
    <t xml:space="preserve">vybourání vozovky - lože dlažby (mezideponie)  tl. 140 mm, km 0,152-0,424 (přesné množství se souhlasem TDS)</t>
  </si>
  <si>
    <t>7 = 7,000 [A]</t>
  </si>
  <si>
    <t>vybourání podkladní vrstvy chodníku (nesoudržný materiál) - výzisk do AZ</t>
  </si>
  <si>
    <t>tl. 190 mm 3 = 3,000 [A]_x000d_
tl. 250 mm 6 = 6,000 [B]_x000d_
Mezisoučet = 9,000 [C]</t>
  </si>
  <si>
    <t>11333</t>
  </si>
  <si>
    <t>ODSTRANĚNÍ PODKLADU ZPEVNĚNÝCH PLOCH S ASFALT POJIVEM</t>
  </si>
  <si>
    <t xml:space="preserve">vybourání vozovky - penetrační makadam - tl. 90 mm km 0,000-0,190  - ODPAD S-N0 ZAS-T4</t>
  </si>
  <si>
    <t>km 0,000-0,190 53 = 53,000 [A]</t>
  </si>
  <si>
    <t>odměřeno ze situace 19 = 19,000 [A]</t>
  </si>
  <si>
    <t>odměřeno ze situace 247 = 247,000 [A]</t>
  </si>
  <si>
    <t>frézování vozovky - asf. stmelené vrstvy - tl. 40 mm km 0,000-0,190 - ODPAD S-N0 ZAS-T4</t>
  </si>
  <si>
    <t>odměřeno ze situace 587*0,04 = 23,480 [A]</t>
  </si>
  <si>
    <t>výkop Tř. těž. 2 - skládka_x000d_
včetně odvozu a uložení na trvalou skládku</t>
  </si>
  <si>
    <t>odměřeno ze situace 8 = 8,000 [A]</t>
  </si>
  <si>
    <t>výkop pro AZ tl. 0.3m Tř. těž. 2 (přesné množství se souhlasem TDS) - skládka
včetně odvozu a uložení na trvalou skládku</t>
  </si>
  <si>
    <t>se souhlasem TDS 42 = 42,000 [A]</t>
  </si>
  <si>
    <t>další výkop pro AZ tl. 0.2m Tř. těž. 2 - skládka
včetně odvozu a uložení na trvalou skládku</t>
  </si>
  <si>
    <t>se souhlasem TDS 28 = 28,000 [A]</t>
  </si>
  <si>
    <t>další výkop pro pro výsadbu stromu, popínavek a záhony Tř. těž. 2 - skládka
včetně odvozu, uložení na trvalou skládku</t>
  </si>
  <si>
    <t>60 = 60,000 [A]</t>
  </si>
  <si>
    <t>odměřeno ze situace 7 = 7,000 [A]</t>
  </si>
  <si>
    <t>nová AZ z vh.mat. tl. 0.3m - využití výzisku, zbytek dokup</t>
  </si>
  <si>
    <t>52 = 52,000 [A]</t>
  </si>
  <si>
    <t>nová AZ z vh.mat. tl. 0.2m - využití výzisku, zbytek dokup</t>
  </si>
  <si>
    <t>34 = 34,000 [A]</t>
  </si>
  <si>
    <t>Zásyp podmínečně vhodnou zeminou</t>
  </si>
  <si>
    <t>113 = 113,000 [A]</t>
  </si>
  <si>
    <t>19 = 19,000 [A]</t>
  </si>
  <si>
    <t>- HDK 32/64 (nákup) 3 = 3,000 [A]_x000d_
- biouhel (nákup) 0,3 = 0,300 [B]_x000d_
- kompost (nákup) 0,3 = 0,300 [C]_x000d_
Mezisoučet = 3,600 [D]</t>
  </si>
  <si>
    <t>- štěrk 8/16 (nákup) 5 = 5,000 [A]_x000d_
- biouhel (nákup) 1 = 1,000 [B]_x000d_
- kompost (nákup) 2 = 2,000 [C]_x000d_
Mezisoučet = 8,000 [D]</t>
  </si>
  <si>
    <t>- štěrk 8/16 (nákup) 42 = 42,000 [A]_x000d_
- biouhel (nákup) 60 = 60,000 [B]_x000d_
- kompost (nákup) 18 = 18,000 [C]_x000d_
Mezisoučet = 120,000 [D]</t>
  </si>
  <si>
    <t>odměřeno ze situace 78 = 78,000 [A]</t>
  </si>
  <si>
    <t>odměřeno ze situace 942 = 942,000 [A]</t>
  </si>
  <si>
    <t>292 = 292,000 [A]</t>
  </si>
  <si>
    <t>18230</t>
  </si>
  <si>
    <t>ROZPROSTŘENÍ ORNICE V ROVINĚ</t>
  </si>
  <si>
    <t>Ohumusování po technické rekultivaci tl. 0,15m</t>
  </si>
  <si>
    <t>odměřeno ze situace 78 * 0,15 = 11,700 [A]</t>
  </si>
  <si>
    <t>Položka zahrnuje:
- nutné přemístění ornice z dočasných skládek vzdálených do 50m
- rozprostření ornice v předepsané tloušťce v rovině a ve svahu do 1:5</t>
  </si>
  <si>
    <t>Ohumusování v rovině tl. 0,15m</t>
  </si>
  <si>
    <t>odměřeno ze situace 297 * 0,15 = 44,550 [A]</t>
  </si>
  <si>
    <t>založení trávníku v rovině</t>
  </si>
  <si>
    <t>odměřeno ze situace 297 = 297,000 [A]</t>
  </si>
  <si>
    <t>76 = 76,000 [A]</t>
  </si>
  <si>
    <t>206 = 206,000 [A]</t>
  </si>
  <si>
    <t>5 = 5,000 [A]</t>
  </si>
  <si>
    <t>ložní vrstva ze štěrkopísku tl. 50 mm</t>
  </si>
  <si>
    <t>Betonová dlažba zatravňovací tl. 80 mm 26*0,05 = 1,300 [A]</t>
  </si>
  <si>
    <t>45 = 45,000 [A]</t>
  </si>
  <si>
    <t>466921</t>
  </si>
  <si>
    <t>DLAŽBY VEGETAČNÍ Z BETONOVÝCH DLAŽDIC NA SUCHO</t>
  </si>
  <si>
    <t>Betonová dlažba zatravňovací tl. 80 mm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</si>
  <si>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</si>
  <si>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56310</t>
  </si>
  <si>
    <t>VOZOVKOVÉ VRSTVY Z MECHANICKY ZPEVNĚNÉHO KAMENIVA</t>
  </si>
  <si>
    <t>mechanicky zpev. kamenivo, MZKa, 0/32 Ge tl. 100 mm</t>
  </si>
  <si>
    <t>parkovací zálivy ul. Náměstí 26 = 26,000 [A]</t>
  </si>
  <si>
    <t>chodník nová konstrukce 72 = 72,000 [A]_x000d_
Zatravňovací dlaždice 7 = 7,000 [B]_x000d_
překop po uložení VO 35 = 35,000 [C]_x000d_
parkovací zálivy ul. Náměstí 33 = 33,000 [D]_x000d_
Mezisoučet = 147,000 [E]</t>
  </si>
  <si>
    <t>štěrkodrť ŠDb 0/32 Gf, tl. 100 mm</t>
  </si>
  <si>
    <t>překop po uložení VO 3 = 3,000 [A]</t>
  </si>
  <si>
    <t>dlážděné sjezdy 23 = 23,000 [A]</t>
  </si>
  <si>
    <t>štěrkodrť ŠDb 0/32 Gf, tl. min 250 mm</t>
  </si>
  <si>
    <t>asf sjezdy 8 = 8,000 [A]</t>
  </si>
  <si>
    <t>56360</t>
  </si>
  <si>
    <t>VOZOVKOVÉ VRSTVY Z RECYKLOVANÉHO MATERIÁLU</t>
  </si>
  <si>
    <t>Dosyp nezpevněných vjezdů z R-materiálu</t>
  </si>
  <si>
    <t>odměřeno ze situace 2 = 2,000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</si>
  <si>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</si>
  <si>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asf sjezdy 45 = 45,000 [A]</t>
  </si>
  <si>
    <t>asf sjezdy 44 = 44,000 [A]</t>
  </si>
  <si>
    <t>kamenná dlažba tl. 100 mm (z výzisku)
vč. ložní vrstva ze štěrkopísku tl. 50 mm</t>
  </si>
  <si>
    <t>dlážděné sjezdy 89 = 89,000 [A]_x000d_
parkovací zálivy ul. Náměstí 171 = 171,000 [B]_x000d_
Mezisoučet = 260,000 [C]</t>
  </si>
  <si>
    <t>582611</t>
  </si>
  <si>
    <t>KRYTY Z BETON DLAŽDIC SE ZÁMKEM ŠEDÝCH TL 60MM DO LOŽE Z KAM</t>
  </si>
  <si>
    <t>zámková dlažba hladká, šedá tl. 60 mm 
vč. ložní vrstva zámkové dlažby ze štěrkopísku tl. 40 mm</t>
  </si>
  <si>
    <t>chodník v místě předláždění 21 = 21,000 [A]_x000d_
chodník nová konstrukce 379 = 379,000 [B]_x000d_
Mezisoučet = 400,000 [C]</t>
  </si>
  <si>
    <t>582612</t>
  </si>
  <si>
    <t>KRYTY Z BETON DLAŽDIC SE ZÁMKEM ŠEDÝCH TL 80MM DO LOŽE Z KAM</t>
  </si>
  <si>
    <t>betonová dlažba hladká, šedá tl. 80 mm _x000d_
vč. ložní vrstva ze štěrkopísku tl. 50 mm</t>
  </si>
  <si>
    <t>dlážděné sjezdy 7 = 7,000 [A]</t>
  </si>
  <si>
    <t>zámková dlažba hladká, barevná tl. 60 mm
vč. ložní vrstva zámkové dlažby ze štěrkopísku tl. 40 mm</t>
  </si>
  <si>
    <t>chodník nová konstrukce 88 = 88,000 [A]</t>
  </si>
  <si>
    <t>zámková dlažba reliéfní, barevná kontrastní tl. 60 mm
vč. ložní vrstva zámkové dlažby ze štěrkopísku tl. 40 mm</t>
  </si>
  <si>
    <t>chodník nová konstrukce 14 = 14,000 [A]</t>
  </si>
  <si>
    <t>zámková dlažba reliéfní, barevná kontrastní tl. 80 mm
vč. ložní vrstva ze štěrkopísku tl. 50 mm</t>
  </si>
  <si>
    <t>dlážděné sjezdy 12 = 12,000 [A]</t>
  </si>
  <si>
    <t>předláždění stávající vozovky z kamenné dlažby tl. 100 mm_x000d_
vč. ložní vrstva ze štěrkopísku tl. 50 mm</t>
  </si>
  <si>
    <t>překop po uložení VO 27 = 27,000 [A]</t>
  </si>
  <si>
    <t>předláždění stávajícího chodníku z betonové dlažby tl. 50 mm</t>
  </si>
  <si>
    <t>chodník v místě předláždění 70 = 70,000 [A]</t>
  </si>
  <si>
    <t>13 = 13,000 [A]</t>
  </si>
  <si>
    <t>61 = 61,000 [A]</t>
  </si>
  <si>
    <t>odměřeno ze situace 258 = 258,000 [A]</t>
  </si>
  <si>
    <t>odměřeno ze situace 67 = 67,000 [A]</t>
  </si>
  <si>
    <t>odměřeno ze situace 286 = 286,000 [A]</t>
  </si>
  <si>
    <t>odměřeno ze situace 63 = 63,000 [A]</t>
  </si>
  <si>
    <t>93541</t>
  </si>
  <si>
    <t>ŽLABY Z DÍLCŮ Z POLYMERBETONU SVĚTLÉ ŠÍŘKY DO 100MM VČETNĚ MŘÍŽÍ</t>
  </si>
  <si>
    <t>Odvodňovací žlab z polymerbetonu DN 100, do bet. lože tl. 0,15m C20/25n XF3_x000d_
vč. 2x přípojka do SO 302: 7,5m + 11,0 m</t>
  </si>
  <si>
    <t>odměřeno ze situace 11 = 11,000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</si>
  <si>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</si>
  <si>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96652</t>
  </si>
  <si>
    <t>ODSTRANĚNÍ ŽLABŮ Z DÍLCŮ (VČET ŠTĚRBINOVÝCH) ŠÍŘKY 150MM</t>
  </si>
  <si>
    <t>vybourání odvodňovacího žlabu s mříží, šířky do 150 mm_x000d_
včetně odvozu, uložení na trvalou skládku a poplatku za likvidaci</t>
  </si>
  <si>
    <t>13,3M2/0,15 = 88,667 [A]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</si>
  <si>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</si>
  <si>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11130 Sejmutí drnu 107,8 * 0,15 = 16,170 [A]_x000d_
13273 Odkop krajnice 12,80 = 12,800 [B]_x000d_
13283 výkop Tř. těž. 2 1,2 = 1,200 [C]_x000d_
Mezisoučet = 30,170 [D]</t>
  </si>
  <si>
    <t>11372.B frézování s ZAS T3 1,46 = 1,460 [A]</t>
  </si>
  <si>
    <t>11333 penetrační makadam 4,9 = 4,900 [A]</t>
  </si>
  <si>
    <t>18230 ohumusování (28 + 100) * 0,15 = 19,200 [A]</t>
  </si>
  <si>
    <t>ostatní 107,8 = 107,800 [A]</t>
  </si>
  <si>
    <t xml:space="preserve">vybourání vozovky - penetrační makadam - tl. 140 mm km 0,000 - 0,070 - ZAS-T4 -  ODPAD S-N0 ZAS-T4
včetně odvozu, uložení na trvalou skládku</t>
  </si>
  <si>
    <t>ostatní plochy 4,9 = 4,900 [A]</t>
  </si>
  <si>
    <t xml:space="preserve">frézování vozovky - asf. stmelené vrstvy - tl. 70 mm km 0,000 - 0,070  ZAS-T1 (odkup zhotovitelem)</t>
  </si>
  <si>
    <t>odměřeno ze situace, ostatní plochy 34,9*0,07 = 2,443 [A]</t>
  </si>
  <si>
    <t xml:space="preserve">frézování vozovky - asf. stmelené vrstvy - tl. 40 mm - ZAS T3  -  ODPAD S-N0 ZAS-T3
včetně odvozu, uložení na trvalou skládku</t>
  </si>
  <si>
    <t>ostatní plochy 36,5*0,04 = 1,460 [A]</t>
  </si>
  <si>
    <t>odměřeno ze situace, ostatní plochy 12,80 = 12,800 [A]</t>
  </si>
  <si>
    <t>výkop Tř. těž. 2
včetně odvozu, uložení na trvalou skládku</t>
  </si>
  <si>
    <t>odměřeno planimetricky z příčných řezů, v místě rekultivace 1,2 = 1,200 [A]</t>
  </si>
  <si>
    <t>odměřeno ze situace 28 = 28,000 [A]</t>
  </si>
  <si>
    <t>odměřeno ze situace, v místě sjezdu 11 = 11,000 [A]</t>
  </si>
  <si>
    <t>Ohumusování ve svahu tl. 0,15m
Dokončovací práce</t>
  </si>
  <si>
    <t>odměřeno ze situace 100 * 0,15 = 15,000 [A]</t>
  </si>
  <si>
    <t>odměřeno ze situace 28 * 0,15 = 4,200 [A]</t>
  </si>
  <si>
    <t>založení trávníku ve svahu</t>
  </si>
  <si>
    <t>odměřeno ze situace 100 = 100,000 [A]</t>
  </si>
  <si>
    <t>184B17</t>
  </si>
  <si>
    <t>VYSAZOVÁNÍ STROMŮ LISTNATÝCH S BALEM OBVOD KMENE DO 20CM, PODCHOZÍ VÝŠ MIN 2,4M</t>
  </si>
  <si>
    <t>výsadba dřevin dle požadavku investora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</si>
  <si>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</si>
  <si>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štěrkodrť ŠDb 0/32 Gf, min. tl. 200 mm
dlážděné sjezdy</t>
  </si>
  <si>
    <t>zbývající část sjezdu 4,14 = 4,140 [A]</t>
  </si>
  <si>
    <t>štěrkodrť ŠDb 0/32 Gf, tl. 250 mm
překop po uložení VO u garáží</t>
  </si>
  <si>
    <t>odměřeno ze situace 15 = 15,000 [A]</t>
  </si>
  <si>
    <t>oměřeno ze situace, zbylá část sjezdu k nemovitosti 15,40 = 15,400 [A]</t>
  </si>
  <si>
    <t xml:space="preserve">Silniční bet. obrubník 150x250mm do bet. lože  C20/25n - XF3 tl. 0,10 m, výška nášlapu 0,0 m</t>
  </si>
  <si>
    <t>odměřeno ze situace podél sjezdu 2,4+3,6 = 6,000 [A]</t>
  </si>
  <si>
    <t>91297</t>
  </si>
  <si>
    <t>DOPRAVNÍ ZRCADLO</t>
  </si>
  <si>
    <t>dopravní zrcadlo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</si>
  <si>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</si>
  <si>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914131</t>
  </si>
  <si>
    <t>DOPRAVNÍ ZNAČKY ZÁKLADNÍ VELIKOSTI OCELOVÉ FÓLIE TŘ 2 - DODÁVKA A MONTÁŽ</t>
  </si>
  <si>
    <t>Svislé dopravní značení - Štít zákl. velikosti, RA2</t>
  </si>
  <si>
    <t>P4 14 = 14,000 [A]_x000d_
P6 5 = 5,000 [B]_x000d_
B1 1 = 1,000 [C]_x000d_
B2 3 = 3,000 [D]_x000d_
B4 1 = 1,000 [E]_x000d_
B13 6 = 6,000 [F]_x000d_
B29 1 = 1,000 [G]_x000d_
C2a 4 = 4,000 [H]_x000d_
C2b 1 = 1,000 [I]_x000d_
C2c 1 = 1,000 [J]_x000d_
IP4b 4 = 4,000 [K]_x000d_
IP6 10 = 10,000 [L]_x000d_
IP11a 2 = 2,000 [M]_x000d_
IP11c 19 = 19,000 [N]_x000d_
IP12 3 = 3,000 [O]_x000d_
IJ4a 4 = 4,000 [P]_x000d_
IJ4c 2 = 2,000 [Q]_x000d_
E2b 2 = 2,000 [R]_x000d_
E8e 2 = 2,000 [S]_x000d_
E13 4 = 4,000 [T]_x000d_
Mezisoučet = 89,000 [U]</t>
  </si>
  <si>
    <t>Položka zahrnuje:
- dodávku a montáž značek v požadovaném provedení
Položka nezahrnuje:
- x</t>
  </si>
  <si>
    <t>P4 5 = 5,000 [A]_x000d_
P6 1 = 1,000 [B]_x000d_
IP11c 2 = 2,000 [C]_x000d_
E2d 3 = 3,000 [D]_x000d_
Mezisoučet = 11,000 [E]</t>
  </si>
  <si>
    <t>914921</t>
  </si>
  <si>
    <t>SLOUPKY A STOJKY DOPRAVNÍCH ZNAČEK Z OCEL TRUBEK DO PATKY - DODÁVKA A MONTÁŽ</t>
  </si>
  <si>
    <t>Svislé dopravní značení - nový sloupek vč, základu</t>
  </si>
  <si>
    <t>74 = 74,000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</si>
  <si>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</si>
  <si>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</si>
  <si>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</si>
  <si>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Vodorovné dopravní značení - v barvě (a poté stříkané plastem - hladké, nehlučné)</t>
  </si>
  <si>
    <t>Vodicí linie místa pro přecházení 36M*0,3 = 10,800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</si>
  <si>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</si>
  <si>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</si>
  <si>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</si>
  <si>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Vodorovné dopravní značení (- v barvě a poté stříkané) plastem - hladké, nehlučné</t>
  </si>
  <si>
    <t>131738</t>
  </si>
  <si>
    <t>HLOUBENÍ JAM ZAPAŽ I NEPAŽ TŘ. I, ODVOZ DO 20KM</t>
  </si>
  <si>
    <t>dil. celek 1 (v místě schodiště): 16.54*1.20 = 19,848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</si>
  <si>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</si>
  <si>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zpětný zásyp na rubu opěrné zdi (pod těsnící fólií), zpětný zásyp na líci opěrné zdi, zpětné zásypy základu schodiště a nad ochráněnou stávající kanalizací</t>
  </si>
  <si>
    <t>základ schodiště: 2.4*3.5-0.7*0.9*0.6-1.0*1.9*0.15 = 7,737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</si>
  <si>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</si>
  <si>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285394</t>
  </si>
  <si>
    <t>DODATEČNÉ KOTVENÍ VLEPENÍM BETONÁŘSKÉ VÝZTUŽE D DO 25MM DO VRTŮ</t>
  </si>
  <si>
    <t>chemické kotvení ocelových konzolek schodiště do dříku op. zdi</t>
  </si>
  <si>
    <t xml:space="preserve">12ks  = 12,000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</si>
  <si>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</si>
  <si>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43117A</t>
  </si>
  <si>
    <t>SCHODIŠŤ KONSTR Z DÍLCŮ Z OCELI S 235</t>
  </si>
  <si>
    <t>ocelové schodiště bez zábradlí (zábradlí je součástí pol. č. 9112B1)
včetně ocel. konzolek pro uložení
bez kotvení konzolek do zdi (viz pol.</t>
  </si>
  <si>
    <t>podélníky: 2*4.1*18.8 = 154,160 [A]_x000d_
 příčníky: 4*1.05*13.4 = 56,280 [B]_x000d_
 pororošty: 13*1.2*0.305*40.0 = 190,320 [C]_x000d_
 rámeček: 13*2*(0.3+1.2)*2.0 = 78,000 [D]_x000d_
 úl. konzolky: 2*0.5*76.1 = 76,100 [E]_x000d_
 Celkem: 0.001*(A+B+C+D+E) = 0,555 [F]_x000d_
 "včetně drobných doplňkových prvků a spojů (cca 20%)"_x000d_
 1.20*F = 0,666 [G]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</si>
  <si>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</si>
  <si>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451312</t>
  </si>
  <si>
    <t>PODKLADNÍ A VÝPLŇOVÉ VRSTVY Z PROSTÉHO BETONU C12/15</t>
  </si>
  <si>
    <t>podkl. bet. základupod schodištěm: 2.20*0.15 = 0,330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</si>
  <si>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</si>
  <si>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9112B1</t>
  </si>
  <si>
    <t>ZÁBRADLÍ MOSTNÍ SE SVISLOU VÝPLNÍ - DODÁVKA A MONTÁŽ</t>
  </si>
  <si>
    <t>zábradlí výšky 1,10m</t>
  </si>
  <si>
    <t>zábradlí schodiště 2*3,95 = 7,900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</si>
  <si>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</si>
  <si>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014101R</t>
  </si>
  <si>
    <t>Zemina a kamení, kód odpadu 17 05 04, poplatek za uložení přebytku výkopku (zeminy) na skládku - výkopek z rýh</t>
  </si>
  <si>
    <t>10,5+6,2+11,346přebytek výkopku na skládku, dle pol. 13273 = 28,046 [A]</t>
  </si>
  <si>
    <t>zahrnuje veškeré poplatky provozovateli skládky související s uložením odpadu na skládce.</t>
  </si>
  <si>
    <t>12573</t>
  </si>
  <si>
    <t>VYKOPÁVKY ZE ZEMNÍKŮ A SKLÁDEK TŘ. I</t>
  </si>
  <si>
    <t xml:space="preserve">natěžení a dovoz  materiálů (vhodného výkopku) z mezideponie, včetně rozvozných vzdáleností, zásyp rýh pro stoky a přípojky</t>
  </si>
  <si>
    <t>9,6+0,3+29,829 zpětný zásyp rýh výkopkem tř.I = 39,729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</si>
  <si>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</si>
  <si>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 xml:space="preserve">rýha šíře do 1,50 m , vč.odvozu výkopku na mezideponii (bude použit pro zpětný zásyp rýh) , vč.odvozu výkopku na skládku
Výkopy  jsou počítány k HTU vyznačené v podélném řezu</t>
  </si>
  <si>
    <t>20,1+6,5+41,175 zpětný zásyp rýh 54,229 m3, odvoz na skládku 43,746m3 = 67,775 [A]</t>
  </si>
  <si>
    <t>17120</t>
  </si>
  <si>
    <t>ULOŽENÍ SYPANINY DO NÁSYPŮ A NA SKLÁDKY BEZ ZHUTNĚNÍ</t>
  </si>
  <si>
    <t xml:space="preserve">výkopek ukládaný  na  mezideponii (zpětný zásyp rýh) nebo uložení přebytku výkopku na skládku</t>
  </si>
  <si>
    <t xml:space="preserve">9,6+0,3+29,829zpětný zásyp rýh  = 39,729 [A]_x000d_
 10,5+6,2+11,346 přebytek výkopku na skládku  = 28,046 [B]_x000d_
 A+B = 67,775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</si>
  <si>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</si>
  <si>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</si>
  <si>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</si>
  <si>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 xml:space="preserve">zásyp rýh vhodným výkopkem dovezeným z mezideponie, zásypy  jsou počítány k HTU vyznačené v podélném řezu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</si>
  <si>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</si>
  <si>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</si>
  <si>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</si>
  <si>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 0-4 mm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</t>
  </si>
  <si>
    <t>8,5+4,9+13,578 = 26,978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</si>
  <si>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</si>
  <si>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pískové lože pod potrubím tl. 100 mm, vč.dodávky písku</t>
  </si>
  <si>
    <t xml:space="preserve">2+1,2+2,745  pískové lože pod potrubím tl. 100 mm, vč.dodávky písku = 5,945 [A]</t>
  </si>
  <si>
    <t>položka zahrnuje dodávku předepsaného kameniva, mimostaveništní a vnitrostaveništní dopravu a jeho uložení
není-li v zadávací dokumentaci uvedeno jinak, jedná se o nakupovaný materiál</t>
  </si>
  <si>
    <t>87434</t>
  </si>
  <si>
    <t>POTRUBÍ Z TRUB PLASTOVÝCH ODPADNÍCH DN DO 200MM</t>
  </si>
  <si>
    <t>přípojky UV a žlabů z plastových trub PVC KG DN 200 SN 8
Materiál potrubí musí vždy splňovat všechny požadavky TKP3 (včetně dodatku č.1) a TP 83.
tvarovky kompatibilní s použitým potrubím</t>
  </si>
  <si>
    <t>18,4+11,12+18,3přípojky UV bočních ulic a plochy u muzea = 47,820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</si>
  <si>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</si>
  <si>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</si>
  <si>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</si>
  <si>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 xml:space="preserve">kompletní provedení dle PD, celoprefabrikovaná železobetonová UV  průměr 500 mm s dnem s odtokovým otvorem DN 200, hloubka 1,51 m, vč. zákrytové desky a litinové mříže 500/500  tř. D400, s pantem a se zámkem, s košem na bahno UC3, beton C 30/37 XF4</t>
  </si>
  <si>
    <t>2+1 = 3,000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</si>
  <si>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</si>
  <si>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899306R2</t>
  </si>
  <si>
    <t>DOPLŇKY NA POTRUBÍ - IDENTIFIKAČNÍ OZNAČENÍ A ŠTÍTKY</t>
  </si>
  <si>
    <t>KS</t>
  </si>
  <si>
    <t>Identifikační označení a štítky u stáv. a nových šachet</t>
  </si>
  <si>
    <t>1+1 = 2,000 [A]</t>
  </si>
  <si>
    <t>- Položka zahrnuje veškerý materiál, výrobky a polotovary, včetně mimostaveništní a vnitrostaveništní dopravy (rovněž přesuny), včetně naložení a složení,případně s uložením.</t>
  </si>
  <si>
    <t>899309</t>
  </si>
  <si>
    <t>DOPLŇKY NA POTRUBÍ - VÝSTRAŽNÁ FÓLIE</t>
  </si>
  <si>
    <t>hnědá barva - pozor kanalizace</t>
  </si>
  <si>
    <t>19+11+18,3 = 48,300 [A]</t>
  </si>
  <si>
    <t>899642</t>
  </si>
  <si>
    <t>ZKOUŠKA VODOTĚSNOSTI POTRUBÍ DN DO 200MM</t>
  </si>
  <si>
    <t>přípojky UV a žlabů z plastových trub PVC KG DN 200</t>
  </si>
  <si>
    <t>18,4+11,12+18,3 = 47,820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</si>
  <si>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</si>
  <si>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</si>
  <si>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</si>
  <si>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plastové potrubí DN 200 - TV prohlídka potrubí, součást předávací dokumentace
1x před převzetím kanalizace investorem, zdokumentován TV záznam a protokol , součástí též prověření deformací (ovality) potrubí a spádu potrubí, zpracování a vyhodnocení TV prohlídky v systému ISYBAU</t>
  </si>
  <si>
    <t>položka zahrnuje prohlídku potrubí televizní kamerou, záznam prohlídky na nosičích DVD a vyhotovení závěrečného písemného protokolu</t>
  </si>
  <si>
    <t>7,979přebytek výkopku na skládku, dle pol. 13283 = 7,979 [A]</t>
  </si>
  <si>
    <t>02944R2</t>
  </si>
  <si>
    <t>OSTAT POŽADAVKY - DOKUMENTACE SKUTEČ PROVEDENÍ V DIGIT FORMĚ</t>
  </si>
  <si>
    <t>Dokumentace skutečného provedení a předávací dokumentace</t>
  </si>
  <si>
    <t>zahrnuje veškeré náklady spojené s objednatelem požadovanými pracemi</t>
  </si>
  <si>
    <t xml:space="preserve">natěžení a dovoz  materiálů (vhodného výkopku) z mezideponie, včetně rozvozných vzdáleností, zásyp rýh pro přípojku vodovodu</t>
  </si>
  <si>
    <t>14,7-10 = 4,700 [A]</t>
  </si>
  <si>
    <t>12843</t>
  </si>
  <si>
    <t>PŘEDRCENÍ VÝKOPKU TŘ. II</t>
  </si>
  <si>
    <t>předrcení výkopku tř.II z rýh - výkopek bude použit pro zpětný zásyp rýh</t>
  </si>
  <si>
    <t>4,70 = 4,700 [A]</t>
  </si>
  <si>
    <t>položka nezahrnuje žádnou manipulaci s výkopkem (nakládání, doprava)</t>
  </si>
  <si>
    <t xml:space="preserve">rýha šíře  1,1 m , vč.odvozu výkopku na mezideponii (po předrcení bude použit pro zpětný zásyp rýh 4,70 m3), vč.odvozu výkopku na skládku - 10 m3
Výkopy  jsou počítány k HTU vyznačené v podélném řezu</t>
  </si>
  <si>
    <t>10,3+4,4 = 14,700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</si>
  <si>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</si>
  <si>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výkopek ukládaný  na  mezideponii (zpětný zásyp rýh 4,70 m3) nebo uložení přebytku výkopku na skládku 10 m3</t>
  </si>
  <si>
    <t>10+4,7 = 14,700 [A]</t>
  </si>
  <si>
    <t xml:space="preserve">zásyp rýh  pro přípojku vodovodu, vhodným výkopkem dovezeným z mezideponie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</t>
  </si>
  <si>
    <t>Obsyp potrubí štěrkopískem 0-16, příp. 0-8 mm 300 mm nad vrchol potrubí,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</t>
  </si>
  <si>
    <t>3,1 kubatury dle Acad = 3,100 [A]</t>
  </si>
  <si>
    <t>451313</t>
  </si>
  <si>
    <t>PODKLADNÍ A VÝPLŇOVÉ VRSTVY Z PROSTÉHO BETONU C16/20</t>
  </si>
  <si>
    <t>obetonování plastové šachty tl. 150 mm, beton C 16/20</t>
  </si>
  <si>
    <t>1,5 = 1,500 [A]</t>
  </si>
  <si>
    <t>451366</t>
  </si>
  <si>
    <t>VÝZTUŽ PODKL VRSTEV Z KARI-SÍTÍ</t>
  </si>
  <si>
    <t>výztuž obetonování plast.šachty z armovací sítě Q188 - 12,3 m2</t>
  </si>
  <si>
    <t>3,02*12,3/1000 = 0,037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</si>
  <si>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</si>
  <si>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pískové lože pod potrubím tl. 100 mm, vč.dodávky písku 1 m3
podsyp štěrkopískový tl.100 mm pod šachtu 0,3 m3</t>
  </si>
  <si>
    <t>1+0,3 kubatury dle acad = 1,300 [A]</t>
  </si>
  <si>
    <t>72226</t>
  </si>
  <si>
    <t>VODOMĚRY</t>
  </si>
  <si>
    <t>Vodoměr Q3=2,5 m3/hod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</si>
  <si>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
Položka nezahrnuje:
- x</t>
  </si>
  <si>
    <t>87313</t>
  </si>
  <si>
    <t>POTRUBÍ Z TRUB PLASTOVÝCH TLAKOVÝCH SVAŘOVANÝCH DN DO 25MM</t>
  </si>
  <si>
    <t>Plastové vodovodní potrubí PE 100 RC d.32/3,0 mm SDR 11</t>
  </si>
  <si>
    <t>9,40 = 9,400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</si>
  <si>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</si>
  <si>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891113</t>
  </si>
  <si>
    <t>ŠOUPÁTKA DN DO 25MM</t>
  </si>
  <si>
    <t>Kulový kohout DN 25 - 1 ks
Kulový kohout s vypouštěním 1´´ - 2 ks</t>
  </si>
  <si>
    <t>1+2 = 3,000 [A]</t>
  </si>
  <si>
    <t>- Položka zahrnuje kompletní montáž dle technologického předpisu, dodávku armatury, veškerou mimostaveništní a vnitrostaveništní dopravu.</t>
  </si>
  <si>
    <t>891213</t>
  </si>
  <si>
    <t>VENTILY DN DO 25MM</t>
  </si>
  <si>
    <t>Zpětný ventil 1´´ - 1ks
srovnatelně filtr 1" - 1 ks</t>
  </si>
  <si>
    <t>Položka zahrnuje:
- kompletní montáž dle technologického předpisu
- dodávku armatury
- mimostaveništní a vnitrostaveništní dopravu
Položka nezahrnuje:
- x</t>
  </si>
  <si>
    <t>893311</t>
  </si>
  <si>
    <t>ŠACHTY ARMATURNÍ Z PROST BETONU PŮDORYS PLOCHY DO 1,5M2</t>
  </si>
  <si>
    <t>SROVNATELNĚ
PLASTOVÁ ŠACHTA SE STUPADLY Ř 1200, POPLASTOVANÉ STUPADLO, VSTUPNÍ POJEZDNÉ VÍKO 600x600 TŘÍDA ZATÍŽENÍ B125
 OBETONOVÁNA BETONEM C16/20 tl.150 mm, VYZTUŽENO ARMOVACÍ SÍTÍ Q188 - viz pol.451313 a 451366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</si>
  <si>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</si>
  <si>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899305R</t>
  </si>
  <si>
    <t>DOPLŇKY NA POTRUBÍ - TABULKY</t>
  </si>
  <si>
    <t>Identifikační označení a štítky</t>
  </si>
  <si>
    <t>899308</t>
  </si>
  <si>
    <t>DOPLŇKY NA POTRUBÍ - SIGNALIZAČ VODIČ</t>
  </si>
  <si>
    <t>Signalizační vodič 2x CYY 4 mm2</t>
  </si>
  <si>
    <t>9,4 = 9,400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</si>
  <si>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</si>
  <si>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Výstražná folie modré barvy (nebo bílá s popisem voda) - pozor vodovod</t>
  </si>
  <si>
    <t>899611</t>
  </si>
  <si>
    <t>TLAKOVÉ ZKOUŠKY POTRUBÍ DN DO 80MM</t>
  </si>
  <si>
    <t>PE d.32</t>
  </si>
  <si>
    <t>89971</t>
  </si>
  <si>
    <t>PROPLACH A DEZINFEKCE VODOVODNÍHO POTRUBÍ DN DO 80MM</t>
  </si>
  <si>
    <t>- napuštění a vypuštění vody, dodání vody a dezinfekčního prostředku, bakteriologický rozbor vody.</t>
  </si>
  <si>
    <t>Objekt:</t>
  </si>
  <si>
    <t>N_SO 441</t>
  </si>
  <si>
    <t>Kabelové VO - neuznatelné</t>
  </si>
  <si>
    <t>O1</t>
  </si>
  <si>
    <t>13193A</t>
  </si>
  <si>
    <t>HLOUBENÍ JAM ZAPAŽ I NEPAŽ TŘ III - BEZ DOPRAVY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</si>
  <si>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</si>
  <si>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13293A</t>
  </si>
  <si>
    <t>HLOUBENÍ RÝH ŠÍŘ DO 2M PAŽ I NEPAŽ TŘ. III - BEZ DOPRAVY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</si>
  <si>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</si>
  <si>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27231</t>
  </si>
  <si>
    <t>ZÁKLADY Z PROSTÉHO BETONU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</si>
  <si>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</si>
  <si>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</si>
  <si>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</si>
  <si>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</si>
  <si>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</si>
  <si>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FOLIE VYSTRAZNA Z PE ,SIRKA 33 CM</t>
  </si>
  <si>
    <t>1. Položka obsahuje:
 – dodávku a montáž fólie
 – přípravu podkladu pro osazení
2. Položka neobsahuje:
 X
3. Způsob měření:
Měří se metr délkový.</t>
  </si>
  <si>
    <t>703413</t>
  </si>
  <si>
    <t>ELEKTROINSTALAČNÍ TRUBKA PLASTOVÁ VČETNĚ UPEVNĚNÍ A PŘÍSLUŠENSTVÍ DN PRŮMĚRU PŘES 40 MM</t>
  </si>
  <si>
    <t>stožárové pouzdro PVC dn250 jako od kanalizace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</si>
  <si>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</si>
  <si>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</si>
  <si>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</si>
  <si>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</si>
  <si>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</si>
  <si>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</si>
  <si>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</si>
  <si>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742H12</t>
  </si>
  <si>
    <t>KABEL NN ČTYŘ- A PĚTIŽÍLOVÝ CU S PLASTOVOU IZOLACÍ OD 4 DO 16 MM2</t>
  </si>
  <si>
    <t xml:space="preserve">Kabel silový CYKY  4Bx10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</si>
  <si>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</si>
  <si>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742L22</t>
  </si>
  <si>
    <t>UKONČENÍ DVOU AŽ PĚTIŽÍLOVÉHO KABELU KABELOVOU SPOJKOU OD 4 DO 16 MM2</t>
  </si>
  <si>
    <t>2x Spojka plastová 40/32 mm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</si>
  <si>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</si>
  <si>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</si>
  <si>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</si>
  <si>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</si>
  <si>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743122</t>
  </si>
  <si>
    <t xml:space="preserve">OSVĚTLOVACÍ STOŽÁR  PEVNÝ ŽÁROVĚ ZINKOVANÝ DÉLKY PŘES 6,5 DO 12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</si>
  <si>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</si>
  <si>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743551</t>
  </si>
  <si>
    <t>SVÍTIDLO VENKOVNÍ VŠEOBECNÉ LED, MIN. IP 44, DO 10 W</t>
  </si>
  <si>
    <t>svítidlo TECEO-S</t>
  </si>
  <si>
    <t>1. Položka obsahuje:
 – zdroj a veškeré příslušenství
 – technický popis viz. projektová dokumentace
2. Položka neobsahuje:
 X
3. Způsob měření:
Udává se počet kusů kompletní konstrukce nebo práce.</t>
  </si>
  <si>
    <t>87644</t>
  </si>
  <si>
    <t>CHRÁNIČKY Z TRUB PLASTOVÝCH DN DO 250MM</t>
  </si>
  <si>
    <t>PVC trubka DN250 pro základ stožáru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</si>
  <si>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</si>
  <si>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1x Spojka plastová 40/32 mm</t>
  </si>
  <si>
    <t>743Z12</t>
  </si>
  <si>
    <t>PŘESUN OSVĚTLOVACÍHO STOŽÁRU DRÁŽNÍHO VÝŠKY DO 15 M</t>
  </si>
  <si>
    <t>Přesun Stožáru - dem + montáž, vč. svítidla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</si>
  <si>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</si>
  <si>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N_SO 442</t>
  </si>
  <si>
    <t>Nové kabelové VO - neuznatelné</t>
  </si>
  <si>
    <t>jen práce -přesun stávajícího stožáru</t>
  </si>
  <si>
    <t>3</t>
  </si>
  <si>
    <t>Svislé konstrukce</t>
  </si>
  <si>
    <t>33817C</t>
  </si>
  <si>
    <t xml:space="preserve">SLOUPKY PLOTOVÉ Z DÍLCŮ KOVOVÝCH  DO BETONOVÝCH PATEK</t>
  </si>
  <si>
    <t>Plotový sloupek ocelový 2700/60/3 do bet. patek C20/25n - X0</t>
  </si>
  <si>
    <t>Položka zahrnuje:
- dodání a osazení předepsaného sloupku včetně PKO
- případnou betonovou patku z předepsané třídy betonu
- nutné zemní práce
Položka nezahrnuje:
-x</t>
  </si>
  <si>
    <t>33817D</t>
  </si>
  <si>
    <t xml:space="preserve">VZPĚRY PLOTOVÉ Z DÍLCŮ KOVOVÝCH  DO BETONOVÝCH PATEK</t>
  </si>
  <si>
    <t>Vzpěra sloupků ocelová 2550/50/2,6 do bet. patek C20/25n - X0</t>
  </si>
  <si>
    <t>Položka zahrnuje:
- dodání a osazení předepsané vzpěry včetně PKO
- případnou betonovou patku z předepsané třídy betonu
- nutné zemní práce
Položka nezahrnuje:
- x</t>
  </si>
  <si>
    <t>767911</t>
  </si>
  <si>
    <t>OPLOCENÍ Z DRÁTĚNÉHO PLETIVA POZINKOVANÉHO STANDARDNÍHO</t>
  </si>
  <si>
    <t>Oplocení z drátěného pletiva pozinkovaného standardního</t>
  </si>
  <si>
    <t>44 = 44,000 [A]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</si>
  <si>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</si>
  <si>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96615.B Odstr bet pásu parc.č. 215/19 (š*d*hl) 0,3*2,42*1,1 = 0,799 [C]</t>
  </si>
  <si>
    <t>podél III/00719 (š*dl) 2*52 = 104,000 [A]</t>
  </si>
  <si>
    <t>podél silnice III/00719 4 = 4,000 [A]</t>
  </si>
  <si>
    <t>11130 sejmutí drnu 566*0,15 = 84,900 [A]_x000d_
13273 odkop krajnice 20,7 = 20,700 [B]_x000d_
Mezisoučet = 105,600 [C]</t>
  </si>
  <si>
    <t>11352 vybourání sil obruby (0,15*0,3 obruba + 0,1*0,3 lože)*1972,9 = 147,968 [A]_x000d_
11351 vybourání sadové obruby (0,08*0,2 obruba + 0,1*0,2 lože)*589,8 = 21,233 [B]_x000d_
11318 vybourání dlažeb 11m2*0,08 + 366m2*0,08 + 3590m2*0,06 = 245,560 [C]_x000d_
Mezisoučet = 414,761 [D]</t>
  </si>
  <si>
    <t>oměřeno ze situace v místě navrženého chodníku 566 = 566,000 [A]</t>
  </si>
  <si>
    <t>hlavní trasa v místě navrženého a uznatelného chodníku 1205*0,1 = 120,500 [A]</t>
  </si>
  <si>
    <t>hlavní trasa v místě navrženého a uznatelného chodníku 546*0,1 = 54,600 [A]</t>
  </si>
  <si>
    <t>vybourání zámkové dlažby tl. 0,08m (odvodňovací žlábek z dlažby na štorc)
žlábky</t>
  </si>
  <si>
    <t>odměřeno ze situace v místě navrženého a uznatelného chodníku 11m2*0,08 = 0,880 [A]</t>
  </si>
  <si>
    <t>odměřeno ze situace v místě navrženého a uznatelného chodníku 366m2*0,08 = 29,280 [A]</t>
  </si>
  <si>
    <t>odměřeno ze situace v místě navrženého a uznatelného chodníku 3590m2*0,06 = 215,400 [A]</t>
  </si>
  <si>
    <t>vybourání vozovky - štěrkopísek (mezideponie) pr.tl. 200mm 
(přesné množství se souhlasem TDS)</t>
  </si>
  <si>
    <t>hlavní trasa v místě navrženého a uznatelného chodníku km 0,000-0,800 241 = 241,000 [A]_x000d_
hlavní trasa v místě navrženého a uznatelného chodníku 0,800-1,379 109 = 109,000 [B]_x000d_
Mezisoučet = 350,000 [C]</t>
  </si>
  <si>
    <t>odměřeno ze situace v místě navrženého a uznatelného chodníku 366m2*0,25 = 91,500 [A]</t>
  </si>
  <si>
    <t>odměřeno ze situace 6,1+3,3+6+3,2+23+23,5+92,8+77,7+10,7+1,7+21,3+5+15,5+4+4+151,8+112,2+14,5+7,5+3+3 = 589,800 [A]</t>
  </si>
  <si>
    <t>odměřeno ze situace v místě navrženého a uznatelného chodníku 43,4+34,5+99,2+67,2+40,7+101,1+82,5+110+40,5+85,5+6+9,6+4,5+21,6+9,7+16+3+5,5+15,6+265+94,5+140,5+63,7+9+67,8+103,5+1,5+106,5+172,8+152,0 = 1972,900 [A]</t>
  </si>
  <si>
    <t>11353</t>
  </si>
  <si>
    <t>ODSTRANĚNÍ CHODNÍKOVÝCH KAMENNÝCH OBRUBNÍKŮ</t>
  </si>
  <si>
    <t>vybourání kam. Obruby OP3 vč. bet. lože (odkup zhotovitelem)</t>
  </si>
  <si>
    <t>odměřeno ze situace v místě navrženého a uznatelného chodníku 9+26 = 35,000 [A]</t>
  </si>
  <si>
    <t>odměřeno ze situace v místě navrženého a uznatelného chodníku 1205*0,04 = 48,200 [A]</t>
  </si>
  <si>
    <t>odměřeno ze situace v místě navrženého a uznatelného chodníku 1205*0,055 = 66,275 [A]</t>
  </si>
  <si>
    <t>odměřeno ze situace v místě navrženého a uznatelného chodníku 546*0,150 = 81,900 [A]</t>
  </si>
  <si>
    <t>odměřeno ze situace v místě navrženého a uznatelného chodníku 546*0,04 = 21,840 [A]</t>
  </si>
  <si>
    <t>odměřeno ze situace v místě navrženého a uznatelného chodníku 138 m2 * 0,15 m = 20,700 [A]</t>
  </si>
  <si>
    <t>Zásyp podmínečně vhodnou zeminou v místech, nově navrženého a uznatelného chodníku, kde dosud nebyl</t>
  </si>
  <si>
    <t>V trase chodníku, odměřeno planimetricky z příčných řezů 517 = 517,000 [A]</t>
  </si>
  <si>
    <t>odměřeno ze situace v místě nově navrženého a uznatelného chodníku 1205 + 546 = 1751,000 [A]</t>
  </si>
  <si>
    <t>chodník uznatelný nová konstrukce (1876+25,9+133)*0,15 = 305,235 [A]</t>
  </si>
  <si>
    <t>odečteno planimetricky z příčných řezů,chodník v místě předláždění uznatelného chodníku 33,95 = 33,950 [A]</t>
  </si>
  <si>
    <t>oměřeno ze situace, chodníkové přejezdy v místech uznatelného chodníku 138,42 = 138,420 [A]</t>
  </si>
  <si>
    <t>sjezdy v místě uznatelného chodníku 504 = 504,000 [A]</t>
  </si>
  <si>
    <t>chodníkové přejezdy v místě uznatelných chodníků 76 = 76,000 [A]</t>
  </si>
  <si>
    <t>chodník v místě předláždění uznatelného chodníku 3444 = 3444,000 [A]_x000d_
chodník v místě novostavby uznatelného chodníku 1876 = 1876,000 [B]_x000d_
Mezisoučet = 5320,000 [C]</t>
  </si>
  <si>
    <t>oměřeno ze situace, uznatelný chodník v místě předláždění 136,8 = 136,800 [A]_x000d_
oměřeno ze situace, uznatelný chodník nová konstrukce 133 = 133,000 [B]_x000d_
Mezisoučet = 269,800 [C]</t>
  </si>
  <si>
    <t>oměřeno ze situace, varovný pás chodníkového přejezdu v místě uznatelného chodníku 95 = 95,000 [A]</t>
  </si>
  <si>
    <t>lemování reliéfní dlažby v místě uznatelných chodníků 14,0+25,9 = 39,900 [A]</t>
  </si>
  <si>
    <t>zámková dlažba hladká, barevná, kontrastní tl. 60 mm
oměřeno ze situace</t>
  </si>
  <si>
    <t>kontrastní pásy autobusových zastávek v místě uznatelných chodníků 19*0,3*4 = 22,800 [A]</t>
  </si>
  <si>
    <t>betonová dlažba s drážkami (vodicí linie), barevná kontrastní tl. 60 mm
oměřeno ze situace</t>
  </si>
  <si>
    <t>umělá vodicí linie v místě uznatelných chodníků (12,3+7,6+13,8)*0,4 = 13,480 [A]</t>
  </si>
  <si>
    <t>odměřeno ze situace, v místě uznatelných chodníků 443 = 443,000 [A]</t>
  </si>
  <si>
    <t>odměřeno ze situace, v místě uznatelných chodníků 465 = 465,000 [A]</t>
  </si>
  <si>
    <t>odměřeno ze situace, v místě uznatelných chodníků 1710 = 1710,000 [A]</t>
  </si>
  <si>
    <t>odměřeno ze situace, v místě uznatelných chodníků 453 = 453,000 [A]</t>
  </si>
  <si>
    <t>91725</t>
  </si>
  <si>
    <t>NÁSTUPIŠTNÍ OBRUBNÍKY BETONOVÉ</t>
  </si>
  <si>
    <t>kasselský obrubník do bet. lože C20/25n - XF3 tl. 0,10 m, Výška nášlapu 0,16 m</t>
  </si>
  <si>
    <t>odměřeno ze situace 76 = 76,000 [A]</t>
  </si>
  <si>
    <t>Odvodňovací žlab z polymerbetonu u chodníku DN 100, do bet. lože tl. 0,15m C20/25n XF3</t>
  </si>
  <si>
    <t>odměřeno ze situace, staničení km 0,040; 0,440; 1,125; 1,375: 4,5+15+8+4,5 = 32,000 [A]</t>
  </si>
  <si>
    <t>odměřeno ze situace, v místě uznatelných chodníků 234 = 234,000 [A]</t>
  </si>
  <si>
    <t>11130 Sejmutí drnu 63,2 * 0,15 = 9,480 [A]_x000d_
13273 Odkop krajnice 3,195 = 3,195 [B]_x000d_
13283 výkop Tř. těž. 2 5,8 = 5,800 [C]_x000d_
Mezisoučet = 18,475 [D]</t>
  </si>
  <si>
    <t>11372.B frézování s ZAS T3 1,264 = 1,264 [A]</t>
  </si>
  <si>
    <t>11333 penetrační makadam 4,214 = 4,214 [A]</t>
  </si>
  <si>
    <t>v místě uznatelného chodníku 63,2 = 63,200 [A]</t>
  </si>
  <si>
    <t xml:space="preserve">vybourání vozovky - penetrační makadam - tl. 140 mm km 0,000 - 0,070 - ZAS-T4 -  ODPAD S-N0 ZAS-T4_x000d_
včetně odvozu, uložení na trvalou skládku</t>
  </si>
  <si>
    <t>v místě uznatelného chodníku 30,1*0,14 = 4,214 [A]</t>
  </si>
  <si>
    <t>vybourání betonové obruby silniční vč. bet. lože_x000d_
včetně odvozu, uložení na trvalou skládku a poplatku za likvidaci</t>
  </si>
  <si>
    <t>odměřeno ze situace v místě uznatelného chodníku 2,4 = 2,400 [A]</t>
  </si>
  <si>
    <t>odměřeno ze situace, v místě uznatelného chodníku 30,1*0,07 = 2,107 [A]</t>
  </si>
  <si>
    <t xml:space="preserve">frézování vozovky - asf. stmelené vrstvy - tl. 40 mm - ZAS T3  -  ODPAD S-N0 ZAS-T3_x000d_
včetně odvozu, uložení na trvalou skládku</t>
  </si>
  <si>
    <t>v místě uznatelného chodníku 31,6*0,04 = 1,264 [A]</t>
  </si>
  <si>
    <t>Odkop krajnice_x000d_
včetně odvozu, uložení na trvalou skládku</t>
  </si>
  <si>
    <t>odměřeno ze situace, v místě uznatelného chodníku 21,3*0,15 = 3,195 [A]</t>
  </si>
  <si>
    <t>výkop Tř. těž. 2_x000d_
včetně odvozu, uložení na trvalou skládku</t>
  </si>
  <si>
    <t>odměřeno planimetricky z příčných řezů, v místě zemního tělesa zazubení (násypu) chodníku a pod ním 5,8 = 5,800 [A]</t>
  </si>
  <si>
    <t>odměřeno planimetricky z příčných řezů, v místě zemního tělesa (násypu) chodníku a pod ním 52 = 52,000 [A]</t>
  </si>
  <si>
    <t>odměřeno ze situace, v místě uznatelného chodníku 124 = 124,000 [A]</t>
  </si>
  <si>
    <t>štěrkodrť ŠDb 0/32 Gf, min. tl. 150 mm_x000d_
chodník nová konstrukce</t>
  </si>
  <si>
    <t>odměřeno planimetricky z příčných řezů 22,69 = 22,690 [A]</t>
  </si>
  <si>
    <t>štěrkodrť ŠDb 0/32 Gf, min. tl. 200 mm_x000d_
dlážděné sjezdy</t>
  </si>
  <si>
    <t>odměřeno planimetricky z příčných řezů 2,26 = 2,260 [A]</t>
  </si>
  <si>
    <t>zámková dlažba hladká, šedá tl. 60 mm _x000d_
vč. ložní vrstva zámkové dlažby ze štěrkopísku tl. 40 mm</t>
  </si>
  <si>
    <t>chodník nová konstrukce odměřeno ze situace 115 = 115,000 [A]</t>
  </si>
  <si>
    <t>oměřeno ze situace, dlážděné sjezdy v místě chodníkového přejezdu 4,60 = 4,600 [A]</t>
  </si>
  <si>
    <t>betonová dlažba hladká bez zkosených hran, barevná tl. 60 mm
vč. ložní vrstva zámkové dlažby ze štěrkopísku tl. 40 mm</t>
  </si>
  <si>
    <t>oměřeno ze situace, lemování reliéfní dlažby v místě uznatelných chodníků 0,53 = 0,530 [A]</t>
  </si>
  <si>
    <t>betonová dlažba hladká bez zkosených hran, barevná tl. 80 mm
vč. ložní vrstva zámkové dlažby ze štěrkopísku tl. 50 mm</t>
  </si>
  <si>
    <t>oměřeno ze situace, lemování reliéfní dlažby v místě uznatelných chodníků 1,75 = 1,750 [A]</t>
  </si>
  <si>
    <t>oměřeno ze situace, uznatelný chodník 0,82 = 0,820 [A]</t>
  </si>
  <si>
    <t>zámková dlažba reliéfní, barevná kontrastní tl. 80 mm
vč. ložní vrstva zámkové dlažby ze štěrkopísku tl. 50 mm</t>
  </si>
  <si>
    <t>oměřeno ze situace, uznatelný chodník 2,35 = 2,350 [A]</t>
  </si>
  <si>
    <t>odměřeno ze situace 65,2+12,2 = 77,400 [A]</t>
  </si>
  <si>
    <t>odměřeno ze situace 14,3+64,3 = 78,600 [A]</t>
  </si>
  <si>
    <t>odměřeno ze situace 5+2 = 7,000 [A]</t>
  </si>
  <si>
    <t>dil. celek 1 (mimo schodiště): 11.50*5.80 = 66,700 [B]_x000d_
 dil. celek 2: 9.30*4.50 = 41,850 [C]_x000d_
 dil. celek 3: 9.50*7.50 = 71,250 [D]_x000d_
 dil. celek 4: 10.50*6.00 = 63,000 [E]_x000d_
 konc. část zdi: 5.67*4.0 = 22,680 [F]_x000d_
 základ schodiště: 2.5*1.65*3.5 = 14,438 [G]_x000d_
 ochrana kanalizace: 3.5*2.5*1.0 = 8,750 [H]_x000d_
 Celkem: B+C+D+E+F+G+H = 288,668 [I]</t>
  </si>
  <si>
    <t>uložení zeminy z výkopů na meziskládku</t>
  </si>
  <si>
    <t>viz pol. 131738: 308.52 = 308,520 [A]</t>
  </si>
  <si>
    <t>dil. celek 1: 3.80*7.00 = 26,600 [A]_x000d_
 dil. celek 2: 5.20*5.20 = 27,040 [B]_x000d_
 dil. celek 3: 4.00*7.50 = 30,000 [C]_x000d_
 dil. celek 4: 3.80*6.00 = 22,800 [D]_x000d_
 konc. část zdi: 1.50*2.42+1.50*4.00 = 9,630 [E]_x000d_
 ochrana kanalizace: 1,30*3.50 = 4,550 [G]_x000d_
 Celkem: A+B+C+D+E+G = 120,620 [H]</t>
  </si>
  <si>
    <t>21264</t>
  </si>
  <si>
    <t>TRATIVODY KOMPLET Z TRUB Z PLAST HMOT DN DO 200MM</t>
  </si>
  <si>
    <t>za opěrnou zdí: 25.70 = 25,700 [A]_x000d_
 vyústění: 4*0.80 = 3,200 [B]_x000d_
 Celkem: A+B = 28,900 [C]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</si>
  <si>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</si>
  <si>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21331</t>
  </si>
  <si>
    <t>DRENÁŽNÍ VRSTVY Z BETONU MEZEROVITÉHO (DRENÁŽNÍHO)</t>
  </si>
  <si>
    <t>25.70*0.10 = 2,570 [A]</t>
  </si>
  <si>
    <t>Položka zahrnuje:
- dodávku předepsaného materiálu pro drenážní vrstvu, včetně mimostaveništní a vnitrostaveništní dopravy
- provedení drenážní vrstvy předepsaných rozměrů a předepsaného tvaru</t>
  </si>
  <si>
    <t>dren. vrstva na rubu zdinad drenáží (prům. v. 1,3m): 25.70*1,3 = 33,410 [A]_x000d_
 ochrana drenážní trubky: 0.60*25.70 = 15,420 [B]_x000d_
 Celkem: A+B = 48,830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</si>
  <si>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</si>
  <si>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</si>
  <si>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</si>
  <si>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profily HEB 160 do vrtu</t>
  </si>
  <si>
    <t>2*10*42.60*0.001 = 0,852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</si>
  <si>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</si>
  <si>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</si>
  <si>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</si>
  <si>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0.8*3.5 = 2,800 [A]</t>
  </si>
  <si>
    <t>položka zahrnuje osazení pažin bez ohledu na druh, jejich opotřebení a jejich odstranění</t>
  </si>
  <si>
    <t>23217A</t>
  </si>
  <si>
    <t>ŠTĚTOVÉ STĚNY BERANĚNÉ Z KOVOVÝCH DÍLCŮ DOČASNÉ (PLOCHA)</t>
  </si>
  <si>
    <t>štětovnice dl. 9,0 m
osazené vibrováním</t>
  </si>
  <si>
    <t>(12.00+2.00)*9.00 = 126,000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</si>
  <si>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</si>
  <si>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</si>
  <si>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</si>
  <si>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štětovnice dl. 9,0 m</t>
  </si>
  <si>
    <t>položka zahrnuje odstranění stěn včetně odvozu a uložení na skládku</t>
  </si>
  <si>
    <t>26135</t>
  </si>
  <si>
    <t>VRTY PRO KOTVENÍ, INJEKTÁŽ A MIKROPILOTY NA POVRCHU TŘ. III D DO 300MM</t>
  </si>
  <si>
    <t>vrty pro zápory</t>
  </si>
  <si>
    <t>2*10.0 = 20,000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</si>
  <si>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</si>
  <si>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272324</t>
  </si>
  <si>
    <t>ZÁKLADY ZE ŽELEZOBETONU DO C25/30</t>
  </si>
  <si>
    <t>dil. celek 1: 16.6*0.5 = 0 [A]_x000d_
 dil. celek 2: 16.9*0.5 = 8,450 [B]_x000d_
 dil. celek 3: 4.5*2.6*0.5 = 5,850 [C]_x000d_
 dil. celek 4: 6.0*2.6*0.5 = 7,800 [D]_x000d_
 Celkem: A+B+C+D = 0,000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</si>
  <si>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</si>
  <si>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272325</t>
  </si>
  <si>
    <t>ZÁKLADY ZE ŽELEZOBETONU DO C30/37</t>
  </si>
  <si>
    <t>0.7*1.6*1.2 = 1,344 [A]</t>
  </si>
  <si>
    <t>272365</t>
  </si>
  <si>
    <t>VÝZTUŽ ZÁKLADŮ Z OCELI 10505, B500B</t>
  </si>
  <si>
    <t>"cca 140 kg/m3"_x000d_
 0.14*38.10 = 5,334 [A]_x000d_
 0.14*1.34 = 5,360 [B]_x000d_
 Celkem: A+B = 10,694 [C]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</si>
  <si>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</si>
  <si>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HDPE těsnící fólie na rubu opěrné zdi
Zahrnuje všechny práce a dodávku materiálu vč. množství potřebného na přesahy (není součástí MJ).</t>
  </si>
  <si>
    <t xml:space="preserve">dil. celek 1: 2.50*7.00 = 17,500 [A]_x000d_
 dil. celek 2: 4.10*4.50 = 18,450 [B]_x000d_
 dil. celek 3:  4.00*7.50 = 30,000 [C]_x000d_
 dil. celek 4:  3.70*6.00 = 22,200 [D]_x000d_
 konc. část zdi: 1.70*4.00 = 6,800 [E]_x000d_
 Celkem: A+B+C+D+E = 94,950 [F]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</si>
  <si>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</si>
  <si>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317325</t>
  </si>
  <si>
    <t>ŘÍMSY ZE ŽELEZOBETONU DO C30/37</t>
  </si>
  <si>
    <t>horní povrch upraven striáží</t>
  </si>
  <si>
    <t>(15.02+4.50+6.50)*0.62*0.31 = 5,001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</si>
  <si>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</si>
  <si>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</si>
  <si>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</si>
  <si>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"cca 150 kg/m3"_x000d_
 0.15*5.00 = 0,750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</si>
  <si>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</si>
  <si>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</si>
  <si>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</si>
  <si>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dil. celek 1: 5.775*2.30*0.60 = 7,970 [A]_x000d_
 dil. celek 2: 6.960*2.34*0.60 = 9,772 [B]_x000d_
 dil. celek 3: 4.500*1.85*0.60 = 4,995 [C]_x000d_
 dil. celek 4: 6.000*1.43*0.60 = 5,148 [D]_x000d_
 konc. část zdi: 2.420*1.86*0.60 = 2,701 [E]_x000d_
 Celkem: A+B+C+D+E = 30,585 [F]</t>
  </si>
  <si>
    <t>327365</t>
  </si>
  <si>
    <t>VÝZTUŽ ZDÍ OPĚRNÝCH, ZÁRUBNÍCH, NÁBŘEŽNÍCH Z OCELI 10505, B500B</t>
  </si>
  <si>
    <t>"cca 150 kg/m3"_x000d_
 0.15*30.59 = 4,589 [A]</t>
  </si>
  <si>
    <t>451311</t>
  </si>
  <si>
    <t>PODKL A VÝPLŇ VRSTVY Z PROST BET DO C8/10</t>
  </si>
  <si>
    <t>"betonová plomba pod základy tl. 300 mm - bude fakturováno dle skutečnosti:"_x000d_
 "půdorysná plocha (ACAD) x tlouštka"_x000d_
 85.37*0.30 = 25,611 [A]</t>
  </si>
  <si>
    <t>"půdorysné plochy (ACAD) x tlouštka"_x000d_
 podkl. bet konc. část zdi: 2.42*0.15 = 0,363 [A]_x000d_
 podkl. bet. základů op. zdí: 69.40*0.15 = 10,410 [B]_x000d_
 spád. beton pod drenáží (prům. výška 1.0m): 25.7*1.0*0.25 = 6,425 [D]_x000d_
 podkl. beton pod obetonováním kanalizace: 2*0.2*2.7*0.10 = 0,108 [E]_x000d_
 Celkem: A+B+D+E = 17,306 [F]</t>
  </si>
  <si>
    <t>458523</t>
  </si>
  <si>
    <t>VÝPLŇ ZA OPĚRAMI A ZDMI Z KAMENIVA DRCENÉHO, INDEX ZHUTNĚNÍ ID DO 0,9</t>
  </si>
  <si>
    <t>ochranný obsyp pod a nad těsnící fólií a ochranný zásyp s drenážní funkcí za rubem opěrné zdi, včetně natěžení a dovozu</t>
  </si>
  <si>
    <t xml:space="preserve">dil. celek 1: (0.3*2.5+0.6*1.2)*7.00 = 10,290 [A]_x000d_
 dil. celek 2: (0.3*4.1+0.6*1.2)*4.50 = 8,775 [B]_x000d_
 dil. celek 3:  (0.3*4.0+0.6*1.1)*7.50 = 13,950 [C]_x000d_
 dil. celek 4: (0.30*3.70+0.6*1.0)*6.0 = 10,260 [D]_x000d_
 konc. část zdi: (0.30*1.70+0.6*0.9)*4.00 = 4,200 [E]_x000d_
 Celkem: A+B+C+D+E = 47,475 [F]</t>
  </si>
  <si>
    <t>711112</t>
  </si>
  <si>
    <t>IZOLACE BĚŽNÝCH KONSTRUKCÍ PROTI ZEMNÍ VLHKOSTI ASFALTOVÝMI PÁSY</t>
  </si>
  <si>
    <t>izolace pracovní spáry mezi základem a zdí š. 0,5m: 0.5*(23.25+23.00) = 23,125 [A]_x000d_
 izolace dilatačních spar zasypaných částí zdí a základů š. 0,3m: 0.3*6.0*4 = 7,200 [B]_x000d_
 Ochrana izolace dil. spar zasyp. č. zdi a základů š. 0,5m: 0.5*6.0*4 = 12,000 [C]_x000d_
 Celkem: A+B+C = 42,325 [D]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</si>
  <si>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</si>
  <si>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767101</t>
  </si>
  <si>
    <t>SMYKOVÉ DILATAČNÍ TRNY NEREZOVÉ PROFIL 20mm</t>
  </si>
  <si>
    <t>smykové dilatační trny osazené mezi dříky opěrné zdi</t>
  </si>
  <si>
    <t>6+5+4+4 = 19,000 [A]</t>
  </si>
  <si>
    <t>- položky doplňkových konstrukcí zahrnují vedle vlastních výrobků i pomocný materiál a kompletní povrchovou úpravu</t>
  </si>
  <si>
    <t>78381</t>
  </si>
  <si>
    <t>NÁTĚRY BETON KONSTR TYP S1 (OS-A)</t>
  </si>
  <si>
    <t>nátěr horního povrchu římsy</t>
  </si>
  <si>
    <t>(15.02+4.50+6.50)*0.60 = 15,612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</si>
  <si>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</si>
  <si>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7838H</t>
  </si>
  <si>
    <t>NÁTĚRY BETON KONSTR ANTIGRAFITI</t>
  </si>
  <si>
    <t>nátěry pohledových ploch dříků op. zdi
2-násobný</t>
  </si>
  <si>
    <t>2*32 = 64,000 [A]</t>
  </si>
  <si>
    <t>899574</t>
  </si>
  <si>
    <t>OBETONOVÁNÍ POTRUBÍ ZE ŽELEZOBETONU DO C25/30 VČETNĚ VÝZTUŽE</t>
  </si>
  <si>
    <t>0.66*0.20*2.50 = 0,330 [A]</t>
  </si>
  <si>
    <t>zábradlí na římse 21,00+1,30 = 22,300 [A]</t>
  </si>
  <si>
    <t>91345</t>
  </si>
  <si>
    <t>NIVELAČNÍ ZNAČKY KOVOVÉ</t>
  </si>
  <si>
    <t>položka zahrnuje:
- dodání a osazení nivelační značky včetně nutných zemních prací
- vnitrostaveništní a mimostaveništní dopravu</t>
  </si>
  <si>
    <t>931182</t>
  </si>
  <si>
    <t>VÝPLŇ DILATAČNÍCH SPAR Z POLYSTYRENU TL 20MM</t>
  </si>
  <si>
    <t>2.40+2.15+2.00+1.90*0.40 = 7,310 [A]</t>
  </si>
  <si>
    <t>položka zahrnuje dodávku a osazení předepsaného materiálu, očištění ploch spáry před úpravou, očištění okolí spáry po úpravě</t>
  </si>
  <si>
    <t>931326</t>
  </si>
  <si>
    <t>TĚSNĚNÍ DILATAČ SPAR ASF ZÁLIVKOU MODIFIK PRŮŘ DO 800MM2</t>
  </si>
  <si>
    <t>"asfaltová zálivka mezi římsou a chodníkem:"_x000d_
 2.42+23.25 = 25,670 [A]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</si>
  <si>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</si>
  <si>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</si>
  <si>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</si>
  <si>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"předtěsnění asfaltové zálivky mezi římsou a chodníkem:"_x000d_
 2.42+23.25 = 25,670 [A]</t>
  </si>
  <si>
    <t>966118</t>
  </si>
  <si>
    <t>BOURÁNÍ KONSTRUKCÍ Z BETON DÍLCŮ S ODVOZEM DO 20KM</t>
  </si>
  <si>
    <t>stupně schodiště: 12*1.20*0.40*0.20 = 1,152 [A]_x000d_
 parapety schodiště: 2*0,50*0.15*4,00 = 0,600 [B]_x000d_
 Celkem: A+B = 1,752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</si>
  <si>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</si>
  <si>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966148</t>
  </si>
  <si>
    <t>BOURÁNÍ KONSTRUKCÍ Z CIHEL A TVÁRNIC S ODVOZEM DO 20KM</t>
  </si>
  <si>
    <t>stávající opěrná zeď: (2.30+1.50)/2*18.0*0.60 = 20,520 [A]_x000d_
 stěny schodiště: 2*1.80*3.7*0.45 = 5,994 [B]_x000d_
 Celkem: A+B = 26,514 [C]</t>
  </si>
  <si>
    <t>966158</t>
  </si>
  <si>
    <t>BOURÁNÍ KONSTRUKCÍ Z PROST BETONU S ODVOZEM DO 20KM</t>
  </si>
  <si>
    <t>základy schodiště: 4,0*0,6*0,6*2 = 2,880 [A]</t>
  </si>
  <si>
    <t>966168</t>
  </si>
  <si>
    <t>BOURÁNÍ KONSTRUKCÍ ZE ŽELEZOBETONU S ODVOZEM DO 20KM</t>
  </si>
  <si>
    <t>základy stávající opěrné zdi: 0.8*0.6*18.0 = 8,640 [A]_x000d_
 římsa na stávající opěrné zdi: 0.6*0.4*18.0 = 4,320 [B]_x000d_
 Celkem: A+B = 12,960 [C]</t>
  </si>
  <si>
    <t>966188</t>
  </si>
  <si>
    <t>DEMONTÁŽ KONSTRUKCÍ KOVOVÝCH S ODVOZEM DO 20KM</t>
  </si>
  <si>
    <t>odstranění stávajícího 2-madlového zábradlí vedle schodiště a na opěrné zdi</t>
  </si>
  <si>
    <t>(22.0+2*4.0)*0.05 = 1,500 [A]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</si>
  <si>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</si>
  <si>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15,7přebytek výkopku na skládku, dle pol. 13273 = 15,700 [A]</t>
  </si>
  <si>
    <t>02944R1</t>
  </si>
  <si>
    <t>02950R</t>
  </si>
  <si>
    <t>OSTATNÍ POŽADAVKY - POSUDKY, KONTROLY, REVIZNÍ ZPRÁVY</t>
  </si>
  <si>
    <t>Komplexní zkoušky, zkušební provoz</t>
  </si>
  <si>
    <t>02961R</t>
  </si>
  <si>
    <t>OSTATNÍ POŽADAVKY - ODBORNÝ DOZOR</t>
  </si>
  <si>
    <t>Součinost se správci sítí a jejich dozory</t>
  </si>
  <si>
    <t>zahrnuje veškeré náklady spojené s objednatelem požadovaným dozorem</t>
  </si>
  <si>
    <t>0373R</t>
  </si>
  <si>
    <t>POMOCNÉ PRÁCE</t>
  </si>
  <si>
    <t>Stavební přípomoce a práce</t>
  </si>
  <si>
    <t>zahrnuje objednatelem povolené náklady na požadovaná zařízení zhotovitele</t>
  </si>
  <si>
    <t>14,5 zpětný zásyp rýh výkopkem tř.I = 14,500 [A]</t>
  </si>
  <si>
    <t>30,2 zpětný zásyp rýh 54,229 m3, odvoz na skládku 43,746m3 = 30,200 [A]</t>
  </si>
  <si>
    <t xml:space="preserve">14,5zpětný zásyp rýh  = 14,500 [A]_x000d_
 15,7 přebytek výkopku na skládku  = 15,700 [B]_x000d_
 A+B = 30,200 [C]</t>
  </si>
  <si>
    <t>12,5 = 12,500 [A]</t>
  </si>
  <si>
    <t xml:space="preserve">3,2  pískové lože pod potrubím tl. 100 mm, vč.dodávky písku = 3,200 [A]</t>
  </si>
  <si>
    <t>7,8+4,1+8,1+9,3Přípojky udvodňovacích žlabů v uznatelném chodníku = 29,300 [A]</t>
  </si>
  <si>
    <t>29 = 29,000 [A]</t>
  </si>
  <si>
    <t>29,3 = 29,300 [A]</t>
  </si>
  <si>
    <t>U_SO 441</t>
  </si>
  <si>
    <t>Kabelové VO - uznatelné</t>
  </si>
  <si>
    <t>5x Spojka plastová 40/32 mm</t>
  </si>
  <si>
    <t>3x Spojka plastová 40/32 mm</t>
  </si>
  <si>
    <t>743531</t>
  </si>
  <si>
    <t>SVÍTIDLO VENKOVNÍ VŠEOBECNÉ PRO OSVĚTLENÍ PŘECHODU PRO CHODCE DO 150 W</t>
  </si>
  <si>
    <t>Svítidlo AMPERA MINI / 24 LED/5145/ 69W</t>
  </si>
  <si>
    <t>67,20přebytek výkopku na skládku, dle pol. 13283 = 67,200 [A]</t>
  </si>
  <si>
    <t>01431R1</t>
  </si>
  <si>
    <t>POPLATKY ZA VYPUŠTĚNOU VODU</t>
  </si>
  <si>
    <t xml:space="preserve">poplatek za vypuštěnou vodu ze stáv.vodovodu, náklady dle ceny vody v době provádění a délky vypuštěného úseku, vč.nákladů za přerušení dodávky vody
Je počítáno s 1x vypustěním  a s 2x propláchnutím tohoto úseku.  
S úhradou za znovunapuštění vodovodu se neuvažuje.</t>
  </si>
  <si>
    <t>zahrnuje náklady majiteli za způsobernou ztrátu</t>
  </si>
  <si>
    <t xml:space="preserve">natěžení a dovoz  materiálů (vhodného výkopku) z mezideponie, včetně rozvozných vzdáleností, zásyp rýh pro vodovod</t>
  </si>
  <si>
    <t>114,20-67,20 = 47,000 [A]</t>
  </si>
  <si>
    <t xml:space="preserve">rýha šíře  1,10 m , vč.odvozu výkopku na mezideponii (po předrcení bude použit pro zpětný zásyp rýh 47 m3), vč.odvozu výkopku na skládku - 67,20 m3
Výkopy  jsou počítány k HTU vyznačené v podélném řezu</t>
  </si>
  <si>
    <t>47+67,2 = 114,200 [A]</t>
  </si>
  <si>
    <t xml:space="preserve">výkopek ukládaný  na  mezideponii (zpětný zásyp rýh 47,00 m3) nebo uložení přebytku výkopku na skládku 67,20 m3</t>
  </si>
  <si>
    <t>47,00+67,20 = 114,200 [A]</t>
  </si>
  <si>
    <t xml:space="preserve">zásyp rýh  pro vodovod, vhodným výkopkem dovezeným z mezideponie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
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odsouhlasem TDI.</t>
  </si>
  <si>
    <t>50,40 kubatury dle Acad = 50,400 [A]</t>
  </si>
  <si>
    <t>kotevní a opěrné bloky, beton C 12/15 X0</t>
  </si>
  <si>
    <t>0,21*3+0,08*1+0,07*1 = 0,780 [A]</t>
  </si>
  <si>
    <t>16,80 kubatury dle acad = 16,800 [A]</t>
  </si>
  <si>
    <t>85133</t>
  </si>
  <si>
    <t>POTRUBÍ Z TRUB LITINOVÝCH TLAKOVÝCH HRDLOVÝCH DN DO 150MM</t>
  </si>
  <si>
    <t xml:space="preserve">Hrdlové trouby z  tvárné  litiny DN 150,  těžká protikorozní ochrana - pozinkování potrubí vrstvou min. tloušťky 200 g/m2 s bitumenovým nátěrem, vnitřní ochrana cementací, PN 16, 146,6 m uloženo v zemi, 6 m v chráničce</t>
  </si>
  <si>
    <t>152,6 = 152,600 [A]</t>
  </si>
  <si>
    <t>85215</t>
  </si>
  <si>
    <t>POTRUBÍ Z TRUB LITINOVÝCH TLAKOVÝCH PŘÍRUB DN DO 50MM</t>
  </si>
  <si>
    <t xml:space="preserve">Dvoupřírubový kus LT DN 50-1000 mm ( Hawle 8500)  - 1 ks</t>
  </si>
  <si>
    <t>1*1 = 1,000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</si>
  <si>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</si>
  <si>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85226</t>
  </si>
  <si>
    <t>POTRUBÍ Z TRUB LITINOVÝCH TLAKOVÝCH PŘÍRUBOVÝCH DN DO 80MM</t>
  </si>
  <si>
    <t xml:space="preserve">Dvoupřírubový kus LT DN 80-1000 mm ( Hawle 8500)  - 1 ks,  DN 80-500 mm - 1 ks</t>
  </si>
  <si>
    <t>1*1+0,5*1 = 1,500 [A]</t>
  </si>
  <si>
    <t>85833</t>
  </si>
  <si>
    <t>NASUNUTÍ LITIN TRUB DN DO 150MM DO CHRÁNIČKY</t>
  </si>
  <si>
    <t>nasunutí lit.potrubí DN 150 do plast.chráničky d. 315, vč.uzavíracích pryž.manžet d.315/150 (6ks) a kluzných objímek na potrubí - 6m</t>
  </si>
  <si>
    <t>Položka zahrnuje:
- pojízdná sedla (objímky)
- případně předepsané utěsnění konců chráničky
Položka nezahrnuje:
- dodávku potrubí</t>
  </si>
  <si>
    <t>8,60 = 8,600 [A]</t>
  </si>
  <si>
    <t>87645</t>
  </si>
  <si>
    <t>CHRÁNIČKY Z TRUB PLASTOVÝCH DN DO 300MM</t>
  </si>
  <si>
    <t xml:space="preserve">chránička PE  d.315/28,6, SDR 11 , potrubí uloženo v zemi,  spojování elektrotvarovkami, 6 m</t>
  </si>
  <si>
    <t>Šoupátko - DN 25 přípojkové, bezzávitový spojovací systém s připojením ISO pro napojení PE 32 mm (standard Hawle 2810)</t>
  </si>
  <si>
    <t>8 = 8,000 [A]</t>
  </si>
  <si>
    <t>891115</t>
  </si>
  <si>
    <t>ŠOUPÁTKA DN DO 50MM</t>
  </si>
  <si>
    <t>přírubové šoupě DN 50, těžká protikor.ochrana epoxidovým povrstvením, PN 16</t>
  </si>
  <si>
    <t>891126</t>
  </si>
  <si>
    <t>ŠOUPÁTKA DN DO 80MM</t>
  </si>
  <si>
    <t>přírubové šoupě DN 80, těžká protikor.ochrana epoxidovým povrstvením, PN 16</t>
  </si>
  <si>
    <t>891426</t>
  </si>
  <si>
    <t>HYDRANTY PODZEMNÍ DN 80MM</t>
  </si>
  <si>
    <t>Hydrant podzemní DN 80, těžká protikorozní ochrana epoxidovým povrstvením, PN 16, komplet</t>
  </si>
  <si>
    <t>891827</t>
  </si>
  <si>
    <t>NAVRTÁVACÍ PASY DN DO 100MM</t>
  </si>
  <si>
    <t xml:space="preserve">Navrtávací pás 100/25 na litinové potrubí DN 80-400 s bezzávitovou spojkou pro napojení šoupěte (standard Hawle 3810)  - 1 ks</t>
  </si>
  <si>
    <t>891833</t>
  </si>
  <si>
    <t>NAVRTÁVACÍ PASY DN DO 150MM</t>
  </si>
  <si>
    <t xml:space="preserve">Navrtávací pás 150/25 na litinové potrubí DN 80-400 s bezzávitovou spojkou pro napojení šoupěte (standard Hawle 3810)  - 7 ks</t>
  </si>
  <si>
    <t>891915</t>
  </si>
  <si>
    <t>ZEMNÍ SOUPRAVY DN DO 50MM S POKLOPEM</t>
  </si>
  <si>
    <t>Ovládací souprava teleskopická pro šoupátko přípojkové DN 25 (8 ks), šoupě DN 50 (1ks), komplet - samonivelační uliční poklop, podkladní deska</t>
  </si>
  <si>
    <t>8+1 = 9,000 [A]</t>
  </si>
  <si>
    <t>891926</t>
  </si>
  <si>
    <t>ZEMNÍ SOUPRAVY DN DO 80MM S POKLOPEM</t>
  </si>
  <si>
    <t xml:space="preserve">teleskopická zemní souprava  pro šoupě DN 80, vč.samonivelačního poklopu a podkladní desky  - 2 ks</t>
  </si>
  <si>
    <t>89913</t>
  </si>
  <si>
    <t>KRYCÍ HRNCE SAMOSTATNÉ</t>
  </si>
  <si>
    <t xml:space="preserve">Hydrantový  poklop vč. podkladové desky</t>
  </si>
  <si>
    <t>Položka zahrnuje dodávku a osazení předepsané hrnce mříže včetně rámu</t>
  </si>
  <si>
    <t>89923</t>
  </si>
  <si>
    <t>VÝŠKOVÁ ÚPRAVA KRYCÍCH HRNCŮ</t>
  </si>
  <si>
    <t>rektifikace stáv.hydrantových poklopů</t>
  </si>
  <si>
    <t>Položka zahrnuje:
- všechny nutné práce a materiály pro zvýšení nebo snížení zařízení (včetně nutné úpravy stávajícího povrchu vozovky nebo chodníku)
Položka nezahrnuje:
- x</t>
  </si>
  <si>
    <t>orientační plastové tabulky umístěné na pevných konstrukcích v místě poklopů trvale osazených armatur nebo v místě směrových lomů</t>
  </si>
  <si>
    <t>8+2+1+1trasa přeložky = 12,000 [A]</t>
  </si>
  <si>
    <t>Signalizační vodič 2x CYY 4 mm2 ( nebo dvojžilový CYKY 2x 4 mm2 - poloviční délka)</t>
  </si>
  <si>
    <t>152,6+8,6+1+1,5 = 163,700 [A]</t>
  </si>
  <si>
    <t>PE d.32, TPC DN 50 a 80</t>
  </si>
  <si>
    <t>8,6+1+1,5 = 11,100 [A]</t>
  </si>
  <si>
    <t>899631</t>
  </si>
  <si>
    <t>TLAKOVÉ ZKOUŠKY POTRUBÍ DN DO 150MM</t>
  </si>
  <si>
    <t>LTH DN 150</t>
  </si>
  <si>
    <t>89973</t>
  </si>
  <si>
    <t>PROPLACH A DEZINFEKCE VODOVODNÍHO POTRUBÍ DN DO 150MM</t>
  </si>
  <si>
    <t>V_SO 441</t>
  </si>
  <si>
    <t>Kabelové VO - vyvolané</t>
  </si>
  <si>
    <t>DEMONTÁŽ OSVĚTLOVACÍHO STOŽÁRU DRÁŽNÍHO VÝŠKY DO 15 M</t>
  </si>
  <si>
    <t xml:space="preserve">42  přebytek výkopku na skládku, dle pol. 13283 = 42,000 [A]</t>
  </si>
  <si>
    <t>POPLATKY ZA UNIKLÝ PLYN</t>
  </si>
  <si>
    <t>poplatek za uniklý plyn ze stáv.plynovodu odpuštěný při provádění propojů, náklady dle ceny plynu v době provádění a délky potrubí vypouštěného úseku</t>
  </si>
  <si>
    <t>015250</t>
  </si>
  <si>
    <t xml:space="preserve">POPLATKY ZA LIKVIDACI ODPADŮ NEKONTAMINOVANÝCH - 17 02 03  POLYETYLÉNOVÉ  PODLOŽKY (ŽEL. SVRŠEK)</t>
  </si>
  <si>
    <t xml:space="preserve">srovnatelně
- poplatky za uložení odstraněného stávajícího potrubí PE d.110, dočasného PE d.63  na skládku či výkupny surovin, případně bude potrubí předáno provozovateli či správci plynovodu,</t>
  </si>
  <si>
    <t>(98*3,18+127*0,28)/1000 = 0,347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</si>
  <si>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</si>
  <si>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0285R</t>
  </si>
  <si>
    <t>PRŮZKUMNÉ PRÁCE DIAGNOSTIKY KONSTRUKCÍ V PODZEMÍ</t>
  </si>
  <si>
    <t>KČ</t>
  </si>
  <si>
    <t>zjištění stáv.stavu plynovodu</t>
  </si>
  <si>
    <t>02911R1</t>
  </si>
  <si>
    <t>OSTATNÍ POŽADAVKY - GEODETICKÉ ZAMĚŘENÍ</t>
  </si>
  <si>
    <t>Zaměření a vytyčení sítí</t>
  </si>
  <si>
    <t>02950</t>
  </si>
  <si>
    <t>Revize, komplexní zkouška, zkušební provoz</t>
  </si>
  <si>
    <t>02960R</t>
  </si>
  <si>
    <t>02960R1</t>
  </si>
  <si>
    <t>OSTATNÍ POŽADAVKY</t>
  </si>
  <si>
    <t xml:space="preserve">provádění - balonování - přerušení průtoku plynu balony -  d.110 - 2x
zaškrcení plynovodu PE d.63 - 2x</t>
  </si>
  <si>
    <t>2+2 = 4,000 [A]</t>
  </si>
  <si>
    <t>12993</t>
  </si>
  <si>
    <t>ČIŠTĚNÍ POTRUBÍ DN DO 200MM</t>
  </si>
  <si>
    <t xml:space="preserve">dočasné potrubí d.63 (127 m),  přeložky d.110 (111 m), d.32 (22 m)</t>
  </si>
  <si>
    <t>127+111+22 = 260,000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</si>
  <si>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</si>
  <si>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 xml:space="preserve">rýha šíře  1,1m - přeložka a přípojky, rušený plynovod , vč.odvozu výkopku na skládku - 42  m3
Výkopy  jsou počítány k HTU vyznačené v podélném řezu</t>
  </si>
  <si>
    <t>42 = 42,000 [A]</t>
  </si>
  <si>
    <t xml:space="preserve">výkopek ukládaný  na skládku</t>
  </si>
  <si>
    <t xml:space="preserve">Obsyp potrubí pískem do 16  mm tl.300 mm (200 mm nad vrchol potrubí) vč.bypasu, Požadavky a výsledné parametry dle ČSN 736133, ČSN 721006 a ČSN 736244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Prokázání vhodnosti bude doloženo splněním definovaných požadovaných parametrů v souladu s TKP a ZTKP.</t>
  </si>
  <si>
    <t>pískové lože tl.100 mm pod potrubím zrno do 16mm, vč.dodávky písku</t>
  </si>
  <si>
    <t>15 = 15,000 [A]</t>
  </si>
  <si>
    <t xml:space="preserve">potrubí PE 100 RC d.32//3 SDR 11, potrubí uloženo v zemi,  spojování elektrotvarovkami, vč.vysušení potrubí</t>
  </si>
  <si>
    <t>22 = 22,000 [A]</t>
  </si>
  <si>
    <t>87315</t>
  </si>
  <si>
    <t>POTRUBÍ Z TRUB PLASTOVÝCH TLAKOVÝCH SVAŘOVANÝCH DN DO 50MM</t>
  </si>
  <si>
    <t xml:space="preserve">dočasný plynovod PE 100 RC SDR 11 d.63/5,8 (127 m - vedeno po povrchu),  spojování elektrotvarovkami, vč.vysušení potrubí</t>
  </si>
  <si>
    <t>127 = 127,000 [A]</t>
  </si>
  <si>
    <t>87327</t>
  </si>
  <si>
    <t>POTRUBÍ Z TRUB PLASTOVÝCH TLAKOVÝCH SVAŘOVANÝCH DN DO 100MM</t>
  </si>
  <si>
    <t xml:space="preserve">potrubí PE 100 RC d.110//6,6 SDR 17 , potrubí uloženo v zemi,  spojování elektrotvarovkami, vč.vysušení potrubí</t>
  </si>
  <si>
    <t>111 = 111,000 [A]</t>
  </si>
  <si>
    <t>87633</t>
  </si>
  <si>
    <t>CHRÁNIČKY Z TRUB PLASTOVÝCH DN DO 150MM</t>
  </si>
  <si>
    <t xml:space="preserve">chránička PE d.160//9,5  SDR 17 na stáv.plynovodu PE  d.110, potrubí uloženo v zemi,  spojování elektrotvarovkami  - 3 m</t>
  </si>
  <si>
    <t>87827</t>
  </si>
  <si>
    <t>NASUNUTÍ PLAST TRUB DN DO 100MM DO CHRÁNIČKY</t>
  </si>
  <si>
    <t xml:space="preserve">nasunutí plast.potrubí PE d.110 do plast.chráničky d. 160, vč.uzavíracích pryž.manžet d.160/110 (2ks) a kluzných objímek,  na stáv.plynovodu - 3  m</t>
  </si>
  <si>
    <t>navrtávací kusy přípojkové PE 110/PE 32 - 7ks
navrtávací kusy přípojkové PE 110/PE 50 - 1ks</t>
  </si>
  <si>
    <t>7+1 = 8,000 [A]</t>
  </si>
  <si>
    <t>orientační plastové tabulky umístěné na pevných konstrukcích v místě přípojek -7 ks, trvale osazených armatur nebo v místě směrových lomů - 4 ks</t>
  </si>
  <si>
    <t>7+4 trasa přeložky = 11,000 [A]</t>
  </si>
  <si>
    <t>Vytyčovací vodič CYY 2,5 mm2, vč.propojení 12 ks</t>
  </si>
  <si>
    <t>22+111 = 133,000 [A]</t>
  </si>
  <si>
    <t>výstražná perforovaná fólie žluté barvy šíře 0,33 m - pozor plyn</t>
  </si>
  <si>
    <t>899311</t>
  </si>
  <si>
    <t>DOPLŇKY NA PLYN POTRUBÍ DN DO 80MM - PROPOJE</t>
  </si>
  <si>
    <t>propoje potrubí nové/ stávající PE 32 - 7 ks, PE 50 - 1 ks</t>
  </si>
  <si>
    <t>- položka propoje zahrnuje dodávku a montáž propojovacího mezikusu, vypracování technologického postupu a práce s ním spojené, dozor správce potrubí.</t>
  </si>
  <si>
    <t>899321</t>
  </si>
  <si>
    <t>DOPLŇKY NA PLYN POTRUBÍ DN DO 100MM - PROPOJE</t>
  </si>
  <si>
    <t>propoje potrubí nové/ stávající PE 110 - 3ks, napojení na stávající PE 110 - 2 ks</t>
  </si>
  <si>
    <t>3+2 = 5,000 [A]</t>
  </si>
  <si>
    <t>89941</t>
  </si>
  <si>
    <t>VÝŘEZ, VÝSEK, ÚTES NA POTRUBÍ DN DO 80MM</t>
  </si>
  <si>
    <t>vyřez na stávajícím PE potrubí d.32 v místě napojení přeložky - 7 ks
vyřez na stávajícím PE potrubí d.50 v místě napojení přeložky - 1 ks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</si>
  <si>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</si>
  <si>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89942</t>
  </si>
  <si>
    <t>VÝŘEZ, VÝSEK, ÚTES NA POTRUBÍ DN DO 100MM</t>
  </si>
  <si>
    <t>vyřez na stávajícím PE potrubí d.110 v místě nasunutí do chráničky - 2ks
Napojení potrubí na stávající plynovod PE 110 - 2 ks
propojení potrubí nové / stávající PE 110 - 3 ks</t>
  </si>
  <si>
    <t>2+2+3 = 7,000 [A]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</si>
  <si>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</si>
  <si>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tlak.zkouška dočasného plynovodu PE potrubí d. 63 (127 m) , přeložek d.32 (22 m)</t>
  </si>
  <si>
    <t>127+22 = 149,000 [A]</t>
  </si>
  <si>
    <t>899621</t>
  </si>
  <si>
    <t>TLAKOVÉ ZKOUŠKY POTRUBÍ DN DO 100MM</t>
  </si>
  <si>
    <t xml:space="preserve">tlak.zkouška přeložky  d.110</t>
  </si>
  <si>
    <t>8999R</t>
  </si>
  <si>
    <t>ODPLYNĚNÍ A ODVZDUŠNĚNÍ</t>
  </si>
  <si>
    <t>Odplynění a odvzdušnění plynu v domě ( přípojky s odstávkou)</t>
  </si>
  <si>
    <t>96931</t>
  </si>
  <si>
    <t>VYBOURÁNÍ POTRUBÍ DN DO 50MM PLYNOVÝCH</t>
  </si>
  <si>
    <t xml:space="preserve">vybourání dočasného plynovodního potrubí  PE d.63 RC (127 m)  a předání provozovateli distribuční soustavy (PDS) a technické infrastruktury  nebo odvoz a uložení na skládku, případně si vybourané potrubí ponechá zhotovitel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</si>
  <si>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</si>
  <si>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96932</t>
  </si>
  <si>
    <t>VYBOURÁNÍ POTRUBÍ DN DO 100MM PLYNOVÝCH</t>
  </si>
  <si>
    <t xml:space="preserve">vybourání stáv. plynovodního potrubí  PE d.110 RC - 98 m a předání provozovateli distribuční soustavy (PDS) a technické infrastruktury  nebo odvoz a uložení na skládku</t>
  </si>
  <si>
    <t>98 = 98,000 [A]</t>
  </si>
  <si>
    <t>96941</t>
  </si>
  <si>
    <t>PROPLACH PLYN POTRUBÍ DN DO 50MM VZDUCHEM NEBO INERT PLYNEM</t>
  </si>
  <si>
    <t>odplynění a proplach vzduchem odpojeného dočasného plynovodu PE d.63 - 127 m</t>
  </si>
  <si>
    <t>položka zahrnuje:
použití potřebných mechanizmů pro vhánění a nasávání vzduchu nebo plynu
utěsnění konců
dělení na předepsané délky úseků
v případě proplachu plynem (dusík) dodání lahví
vyhotovení závěrečné zprávy</t>
  </si>
  <si>
    <t>96942</t>
  </si>
  <si>
    <t>PROPLACH PLYN POTRUBÍ DN DO 100MM VZDUCHEM NEBO INERT PLYNEM</t>
  </si>
  <si>
    <t>odplynění a proplach vzduchem odpojeného plyn.potrubí PE d.110 - 98m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</si>
</sst>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styles" Target="styles.xml" /><Relationship Id="rId48" Type="http://schemas.openxmlformats.org/officeDocument/2006/relationships/theme" Target="theme/theme1.xml" /><Relationship Id="rId49" Type="http://schemas.openxmlformats.org/officeDocument/2006/relationships/calcChain" Target="calcChain.xml" /><Relationship Id="rId5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SUM(C10:C54)</f>
        <v>0</v>
      </c>
      <c r="D6" s="3"/>
      <c r="E6" s="3"/>
    </row>
    <row r="7">
      <c r="A7" s="3"/>
      <c r="B7" s="5" t="s">
        <v>5</v>
      </c>
      <c r="C7" s="6">
        <f>SUM(E10:E54)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'N_SO 020'!I3</f>
        <v>0</v>
      </c>
      <c r="D10" s="9">
        <f>SUMIFS('N_SO 020'!O:O,'N_SO 020'!A:A,"P")</f>
        <v>0</v>
      </c>
      <c r="E10" s="9">
        <f>C10+D10</f>
        <v>0</v>
      </c>
    </row>
    <row r="11" ht="26">
      <c r="A11" s="8" t="s">
        <v>13</v>
      </c>
      <c r="B11" s="8" t="s">
        <v>14</v>
      </c>
      <c r="C11" s="9">
        <f>'N_SO 121'!I3</f>
        <v>0</v>
      </c>
      <c r="D11" s="9">
        <f>SUMIFS('N_SO 121'!O:O,'N_SO 121'!A:A,"P")</f>
        <v>0</v>
      </c>
      <c r="E11" s="9">
        <f>C11+D11</f>
        <v>0</v>
      </c>
    </row>
    <row r="12" ht="26">
      <c r="A12" s="8" t="s">
        <v>15</v>
      </c>
      <c r="B12" s="8" t="s">
        <v>16</v>
      </c>
      <c r="C12" s="9">
        <f>'N_SO 131'!I3</f>
        <v>0</v>
      </c>
      <c r="D12" s="9">
        <f>SUMIFS('N_SO 131'!O:O,'N_SO 131'!A:A,"P")</f>
        <v>0</v>
      </c>
      <c r="E12" s="9">
        <f>C12+D12</f>
        <v>0</v>
      </c>
    </row>
    <row r="13" ht="26">
      <c r="A13" s="8" t="s">
        <v>17</v>
      </c>
      <c r="B13" s="8" t="s">
        <v>18</v>
      </c>
      <c r="C13" s="9">
        <f>'N_SO 132'!I3</f>
        <v>0</v>
      </c>
      <c r="D13" s="9">
        <f>SUMIFS('N_SO 132'!O:O,'N_SO 132'!A:A,"P")</f>
        <v>0</v>
      </c>
      <c r="E13" s="9">
        <f>C13+D13</f>
        <v>0</v>
      </c>
    </row>
    <row r="14" ht="26">
      <c r="A14" s="8" t="s">
        <v>19</v>
      </c>
      <c r="B14" s="8" t="s">
        <v>20</v>
      </c>
      <c r="C14" s="9">
        <f>'N_SO 133'!I3</f>
        <v>0</v>
      </c>
      <c r="D14" s="9">
        <f>SUMIFS('N_SO 133'!O:O,'N_SO 133'!A:A,"P")</f>
        <v>0</v>
      </c>
      <c r="E14" s="9">
        <f>C14+D14</f>
        <v>0</v>
      </c>
    </row>
    <row r="15" ht="26">
      <c r="A15" s="8" t="s">
        <v>21</v>
      </c>
      <c r="B15" s="8" t="s">
        <v>22</v>
      </c>
      <c r="C15" s="9">
        <f>'N_SO 191'!I3</f>
        <v>0</v>
      </c>
      <c r="D15" s="9">
        <f>SUMIFS('N_SO 191'!O:O,'N_SO 191'!A:A,"P")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'N_SO 251'!I3</f>
        <v>0</v>
      </c>
      <c r="D16" s="9">
        <f>SUMIFS('N_SO 251'!O:O,'N_SO 251'!A:A,"P")</f>
        <v>0</v>
      </c>
      <c r="E16" s="9">
        <f>C16+D16</f>
        <v>0</v>
      </c>
    </row>
    <row r="17" ht="26">
      <c r="A17" s="8" t="s">
        <v>25</v>
      </c>
      <c r="B17" s="8" t="s">
        <v>26</v>
      </c>
      <c r="C17" s="9">
        <f>'N_SO 301'!I3</f>
        <v>0</v>
      </c>
      <c r="D17" s="9">
        <f>SUMIFS('N_SO 301'!O:O,'N_SO 301'!A:A,"P")</f>
        <v>0</v>
      </c>
      <c r="E17" s="9">
        <f>C17+D17</f>
        <v>0</v>
      </c>
    </row>
    <row r="18" ht="26">
      <c r="A18" s="8" t="s">
        <v>27</v>
      </c>
      <c r="B18" s="8" t="s">
        <v>28</v>
      </c>
      <c r="C18" s="9">
        <f>'N_SO 343'!I3</f>
        <v>0</v>
      </c>
      <c r="D18" s="9">
        <f>SUMIFS('N_SO 343'!O:O,'N_SO 343'!A:A,"P")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'N_SO 441N_bod č.17'!I3</f>
        <v>0</v>
      </c>
      <c r="D19" s="9">
        <f>SUMIFS('N_SO 441N_bod č.17'!O:O,'N_SO 441N_bod č.17'!A:A,"P")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'N_SO 441N_bod č.21'!I3</f>
        <v>0</v>
      </c>
      <c r="D20" s="9">
        <f>SUMIFS('N_SO 441N_bod č.21'!O:O,'N_SO 441N_bod č.21'!A:A,"P")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'N_SO 441N_bod č.22'!I3</f>
        <v>0</v>
      </c>
      <c r="D21" s="9">
        <f>SUMIFS('N_SO 441N_bod č.22'!O:O,'N_SO 441N_bod č.22'!A:A,"P")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'N_SO 441N_P_B19'!I3</f>
        <v>0</v>
      </c>
      <c r="D22" s="9">
        <f>SUMIFS('N_SO 441N_P_B19'!O:O,'N_SO 441N_P_B19'!A:A,"P")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'N_SO 442N_bod č.1'!I3</f>
        <v>0</v>
      </c>
      <c r="D23" s="9">
        <f>SUMIFS('N_SO 442N_bod č.1'!O:O,'N_SO 442N_bod č.1'!A:A,"P")</f>
        <v>0</v>
      </c>
      <c r="E23" s="9">
        <f>C23+D23</f>
        <v>0</v>
      </c>
    </row>
    <row r="24" ht="26">
      <c r="A24" s="8" t="s">
        <v>39</v>
      </c>
      <c r="B24" s="8" t="s">
        <v>40</v>
      </c>
      <c r="C24" s="9">
        <f>'N_SO 861'!I3</f>
        <v>0</v>
      </c>
      <c r="D24" s="9">
        <f>SUMIFS('N_SO 861'!O:O,'N_SO 861'!A:A,"P")</f>
        <v>0</v>
      </c>
      <c r="E24" s="9">
        <f>C24+D24</f>
        <v>0</v>
      </c>
    </row>
    <row r="25">
      <c r="A25" s="8" t="s">
        <v>41</v>
      </c>
      <c r="B25" s="8" t="s">
        <v>42</v>
      </c>
      <c r="C25" s="9">
        <f>'U_SO 020'!I3</f>
        <v>0</v>
      </c>
      <c r="D25" s="9">
        <f>SUMIFS('U_SO 020'!O:O,'U_SO 020'!A:A,"P")</f>
        <v>0</v>
      </c>
      <c r="E25" s="9">
        <f>C25+D25</f>
        <v>0</v>
      </c>
    </row>
    <row r="26" ht="26">
      <c r="A26" s="8" t="s">
        <v>43</v>
      </c>
      <c r="B26" s="8" t="s">
        <v>44</v>
      </c>
      <c r="C26" s="9">
        <f>'U_SO 131'!I3</f>
        <v>0</v>
      </c>
      <c r="D26" s="9">
        <f>SUMIFS('U_SO 131'!O:O,'U_SO 131'!A:A,"P")</f>
        <v>0</v>
      </c>
      <c r="E26" s="9">
        <f>C26+D26</f>
        <v>0</v>
      </c>
    </row>
    <row r="27">
      <c r="A27" s="8" t="s">
        <v>45</v>
      </c>
      <c r="B27" s="8" t="s">
        <v>46</v>
      </c>
      <c r="C27" s="9">
        <f>'U_SO 133'!I3</f>
        <v>0</v>
      </c>
      <c r="D27" s="9">
        <f>SUMIFS('U_SO 133'!O:O,'U_SO 133'!A:A,"P")</f>
        <v>0</v>
      </c>
      <c r="E27" s="9">
        <f>C27+D27</f>
        <v>0</v>
      </c>
    </row>
    <row r="28">
      <c r="A28" s="8" t="s">
        <v>47</v>
      </c>
      <c r="B28" s="8" t="s">
        <v>48</v>
      </c>
      <c r="C28" s="9">
        <f>'U_SO 251'!I3</f>
        <v>0</v>
      </c>
      <c r="D28" s="9">
        <f>SUMIFS('U_SO 251'!O:O,'U_SO 251'!A:A,"P")</f>
        <v>0</v>
      </c>
      <c r="E28" s="9">
        <f>C28+D28</f>
        <v>0</v>
      </c>
    </row>
    <row r="29" ht="26">
      <c r="A29" s="8" t="s">
        <v>49</v>
      </c>
      <c r="B29" s="8" t="s">
        <v>50</v>
      </c>
      <c r="C29" s="9">
        <f>'U_SO 301'!I3</f>
        <v>0</v>
      </c>
      <c r="D29" s="9">
        <f>SUMIFS('U_SO 301'!O:O,'U_SO 301'!A:A,"P")</f>
        <v>0</v>
      </c>
      <c r="E29" s="9">
        <f>C29+D29</f>
        <v>0</v>
      </c>
    </row>
    <row r="30" ht="26">
      <c r="A30" s="8" t="s">
        <v>51</v>
      </c>
      <c r="B30" s="8" t="s">
        <v>52</v>
      </c>
      <c r="C30" s="9">
        <f>'U_SO 441U_bod č.05'!I3</f>
        <v>0</v>
      </c>
      <c r="D30" s="9">
        <f>SUMIFS('U_SO 441U_bod č.05'!O:O,'U_SO 441U_bod č.05'!A:A,"P")</f>
        <v>0</v>
      </c>
      <c r="E30" s="9">
        <f>C30+D30</f>
        <v>0</v>
      </c>
    </row>
    <row r="31">
      <c r="A31" s="8" t="s">
        <v>53</v>
      </c>
      <c r="B31" s="8" t="s">
        <v>54</v>
      </c>
      <c r="C31" s="9">
        <f>'U_SO 441U_bod č.09'!I3</f>
        <v>0</v>
      </c>
      <c r="D31" s="9">
        <f>SUMIFS('U_SO 441U_bod č.09'!O:O,'U_SO 441U_bod č.09'!A:A,"P")</f>
        <v>0</v>
      </c>
      <c r="E31" s="9">
        <f>C31+D31</f>
        <v>0</v>
      </c>
    </row>
    <row r="32">
      <c r="A32" s="8" t="s">
        <v>55</v>
      </c>
      <c r="B32" s="8" t="s">
        <v>56</v>
      </c>
      <c r="C32" s="9">
        <f>'U_SO 441U_bod č.11'!I3</f>
        <v>0</v>
      </c>
      <c r="D32" s="9">
        <f>SUMIFS('U_SO 441U_bod č.11'!O:O,'U_SO 441U_bod č.11'!A:A,"P")</f>
        <v>0</v>
      </c>
      <c r="E32" s="9">
        <f>C32+D32</f>
        <v>0</v>
      </c>
    </row>
    <row r="33">
      <c r="A33" s="8" t="s">
        <v>57</v>
      </c>
      <c r="B33" s="8" t="s">
        <v>58</v>
      </c>
      <c r="C33" s="9">
        <f>'U_SO 441U_bod č.12'!I3</f>
        <v>0</v>
      </c>
      <c r="D33" s="9">
        <f>SUMIFS('U_SO 441U_bod č.12'!O:O,'U_SO 441U_bod č.12'!A:A,"P")</f>
        <v>0</v>
      </c>
      <c r="E33" s="9">
        <f>C33+D33</f>
        <v>0</v>
      </c>
    </row>
    <row r="34">
      <c r="A34" s="8" t="s">
        <v>59</v>
      </c>
      <c r="B34" s="8" t="s">
        <v>60</v>
      </c>
      <c r="C34" s="9">
        <f>'U_SO 441U_bod č.14'!I3</f>
        <v>0</v>
      </c>
      <c r="D34" s="9">
        <f>SUMIFS('U_SO 441U_bod č.14'!O:O,'U_SO 441U_bod č.14'!A:A,"P")</f>
        <v>0</v>
      </c>
      <c r="E34" s="9">
        <f>C34+D34</f>
        <v>0</v>
      </c>
    </row>
    <row r="35" ht="26">
      <c r="A35" s="8" t="s">
        <v>61</v>
      </c>
      <c r="B35" s="8" t="s">
        <v>62</v>
      </c>
      <c r="C35" s="9">
        <f>'V_SO 340'!I3</f>
        <v>0</v>
      </c>
      <c r="D35" s="9">
        <f>SUMIFS('V_SO 340'!O:O,'V_SO 340'!A:A,"P")</f>
        <v>0</v>
      </c>
      <c r="E35" s="9">
        <f>C35+D35</f>
        <v>0</v>
      </c>
    </row>
    <row r="36">
      <c r="A36" s="8" t="s">
        <v>63</v>
      </c>
      <c r="B36" s="8" t="s">
        <v>64</v>
      </c>
      <c r="C36" s="9">
        <f>'V_SO 441V_bod č.02'!I3</f>
        <v>0</v>
      </c>
      <c r="D36" s="9">
        <f>SUMIFS('V_SO 441V_bod č.02'!O:O,'V_SO 441V_bod č.02'!A:A,"P")</f>
        <v>0</v>
      </c>
      <c r="E36" s="9">
        <f>C36+D36</f>
        <v>0</v>
      </c>
    </row>
    <row r="37">
      <c r="A37" s="8" t="s">
        <v>65</v>
      </c>
      <c r="B37" s="8" t="s">
        <v>66</v>
      </c>
      <c r="C37" s="9">
        <f>'V_SO 441V_bod č.10'!I3</f>
        <v>0</v>
      </c>
      <c r="D37" s="9">
        <f>SUMIFS('V_SO 441V_bod č.10'!O:O,'V_SO 441V_bod č.10'!A:A,"P")</f>
        <v>0</v>
      </c>
      <c r="E37" s="9">
        <f>C37+D37</f>
        <v>0</v>
      </c>
    </row>
    <row r="38">
      <c r="A38" s="8" t="s">
        <v>67</v>
      </c>
      <c r="B38" s="8" t="s">
        <v>68</v>
      </c>
      <c r="C38" s="9">
        <f>'V_SO 441V_P_B02'!I3</f>
        <v>0</v>
      </c>
      <c r="D38" s="9">
        <f>SUMIFS('V_SO 441V_P_B02'!O:O,'V_SO 441V_P_B02'!A:A,"P")</f>
        <v>0</v>
      </c>
      <c r="E38" s="9">
        <f>C38+D38</f>
        <v>0</v>
      </c>
    </row>
    <row r="39">
      <c r="A39" s="8" t="s">
        <v>69</v>
      </c>
      <c r="B39" s="8" t="s">
        <v>70</v>
      </c>
      <c r="C39" s="9">
        <f>'V_SO 441V_P_B03'!I3</f>
        <v>0</v>
      </c>
      <c r="D39" s="9">
        <f>SUMIFS('V_SO 441V_P_B03'!O:O,'V_SO 441V_P_B03'!A:A,"P")</f>
        <v>0</v>
      </c>
      <c r="E39" s="9">
        <f>C39+D39</f>
        <v>0</v>
      </c>
    </row>
    <row r="40">
      <c r="A40" s="8" t="s">
        <v>71</v>
      </c>
      <c r="B40" s="8" t="s">
        <v>72</v>
      </c>
      <c r="C40" s="9">
        <f>'V_SO 441V_P_B04'!I3</f>
        <v>0</v>
      </c>
      <c r="D40" s="9">
        <f>SUMIFS('V_SO 441V_P_B04'!O:O,'V_SO 441V_P_B04'!A:A,"P")</f>
        <v>0</v>
      </c>
      <c r="E40" s="9">
        <f>C40+D40</f>
        <v>0</v>
      </c>
    </row>
    <row r="41">
      <c r="A41" s="8" t="s">
        <v>73</v>
      </c>
      <c r="B41" s="8" t="s">
        <v>74</v>
      </c>
      <c r="C41" s="9">
        <f>'V_SO 441V_P_B05'!I3</f>
        <v>0</v>
      </c>
      <c r="D41" s="9">
        <f>SUMIFS('V_SO 441V_P_B05'!O:O,'V_SO 441V_P_B05'!A:A,"P")</f>
        <v>0</v>
      </c>
      <c r="E41" s="9">
        <f>C41+D41</f>
        <v>0</v>
      </c>
    </row>
    <row r="42">
      <c r="A42" s="8" t="s">
        <v>75</v>
      </c>
      <c r="B42" s="8" t="s">
        <v>76</v>
      </c>
      <c r="C42" s="9">
        <f>'V_SO 441V_P_B06'!I3</f>
        <v>0</v>
      </c>
      <c r="D42" s="9">
        <f>SUMIFS('V_SO 441V_P_B06'!O:O,'V_SO 441V_P_B06'!A:A,"P")</f>
        <v>0</v>
      </c>
      <c r="E42" s="9">
        <f>C42+D42</f>
        <v>0</v>
      </c>
    </row>
    <row r="43">
      <c r="A43" s="8" t="s">
        <v>77</v>
      </c>
      <c r="B43" s="8" t="s">
        <v>78</v>
      </c>
      <c r="C43" s="9">
        <f>'V_SO 441V_P_B07'!I3</f>
        <v>0</v>
      </c>
      <c r="D43" s="9">
        <f>SUMIFS('V_SO 441V_P_B07'!O:O,'V_SO 441V_P_B07'!A:A,"P")</f>
        <v>0</v>
      </c>
      <c r="E43" s="9">
        <f>C43+D43</f>
        <v>0</v>
      </c>
    </row>
    <row r="44">
      <c r="A44" s="8" t="s">
        <v>79</v>
      </c>
      <c r="B44" s="8" t="s">
        <v>80</v>
      </c>
      <c r="C44" s="9">
        <f>'V_SO 441V_P_B09'!I3</f>
        <v>0</v>
      </c>
      <c r="D44" s="9">
        <f>SUMIFS('V_SO 441V_P_B09'!O:O,'V_SO 441V_P_B09'!A:A,"P")</f>
        <v>0</v>
      </c>
      <c r="E44" s="9">
        <f>C44+D44</f>
        <v>0</v>
      </c>
    </row>
    <row r="45">
      <c r="A45" s="8" t="s">
        <v>81</v>
      </c>
      <c r="B45" s="8" t="s">
        <v>82</v>
      </c>
      <c r="C45" s="9">
        <f>'V_SO 441V_P_B10'!I3</f>
        <v>0</v>
      </c>
      <c r="D45" s="9">
        <f>SUMIFS('V_SO 441V_P_B10'!O:O,'V_SO 441V_P_B10'!A:A,"P")</f>
        <v>0</v>
      </c>
      <c r="E45" s="9">
        <f>C45+D45</f>
        <v>0</v>
      </c>
    </row>
    <row r="46">
      <c r="A46" s="8" t="s">
        <v>83</v>
      </c>
      <c r="B46" s="8" t="s">
        <v>84</v>
      </c>
      <c r="C46" s="9">
        <f>'V_SO 441V_P_B11'!I3</f>
        <v>0</v>
      </c>
      <c r="D46" s="9">
        <f>SUMIFS('V_SO 441V_P_B11'!O:O,'V_SO 441V_P_B11'!A:A,"P")</f>
        <v>0</v>
      </c>
      <c r="E46" s="9">
        <f>C46+D46</f>
        <v>0</v>
      </c>
    </row>
    <row r="47">
      <c r="A47" s="8" t="s">
        <v>85</v>
      </c>
      <c r="B47" s="8" t="s">
        <v>86</v>
      </c>
      <c r="C47" s="9">
        <f>'V_SO 441V_P_B12'!I3</f>
        <v>0</v>
      </c>
      <c r="D47" s="9">
        <f>SUMIFS('V_SO 441V_P_B12'!O:O,'V_SO 441V_P_B12'!A:A,"P")</f>
        <v>0</v>
      </c>
      <c r="E47" s="9">
        <f>C47+D47</f>
        <v>0</v>
      </c>
    </row>
    <row r="48">
      <c r="A48" s="8" t="s">
        <v>87</v>
      </c>
      <c r="B48" s="8" t="s">
        <v>88</v>
      </c>
      <c r="C48" s="9">
        <f>'V_SO 441V_P_B13'!I3</f>
        <v>0</v>
      </c>
      <c r="D48" s="9">
        <f>SUMIFS('V_SO 441V_P_B13'!O:O,'V_SO 441V_P_B13'!A:A,"P")</f>
        <v>0</v>
      </c>
      <c r="E48" s="9">
        <f>C48+D48</f>
        <v>0</v>
      </c>
    </row>
    <row r="49">
      <c r="A49" s="8" t="s">
        <v>89</v>
      </c>
      <c r="B49" s="8" t="s">
        <v>90</v>
      </c>
      <c r="C49" s="9">
        <f>'V_SO 441V_P_B14'!I3</f>
        <v>0</v>
      </c>
      <c r="D49" s="9">
        <f>SUMIFS('V_SO 441V_P_B14'!O:O,'V_SO 441V_P_B14'!A:A,"P")</f>
        <v>0</v>
      </c>
      <c r="E49" s="9">
        <f>C49+D49</f>
        <v>0</v>
      </c>
    </row>
    <row r="50">
      <c r="A50" s="8" t="s">
        <v>91</v>
      </c>
      <c r="B50" s="8" t="s">
        <v>92</v>
      </c>
      <c r="C50" s="9">
        <f>'V_SO 441V_P_B15'!I3</f>
        <v>0</v>
      </c>
      <c r="D50" s="9">
        <f>SUMIFS('V_SO 441V_P_B15'!O:O,'V_SO 441V_P_B15'!A:A,"P")</f>
        <v>0</v>
      </c>
      <c r="E50" s="9">
        <f>C50+D50</f>
        <v>0</v>
      </c>
    </row>
    <row r="51">
      <c r="A51" s="8" t="s">
        <v>93</v>
      </c>
      <c r="B51" s="8" t="s">
        <v>94</v>
      </c>
      <c r="C51" s="9">
        <f>'V_SO 441V_P_B16'!I3</f>
        <v>0</v>
      </c>
      <c r="D51" s="9">
        <f>SUMIFS('V_SO 441V_P_B16'!O:O,'V_SO 441V_P_B16'!A:A,"P")</f>
        <v>0</v>
      </c>
      <c r="E51" s="9">
        <f>C51+D51</f>
        <v>0</v>
      </c>
    </row>
    <row r="52">
      <c r="A52" s="8" t="s">
        <v>95</v>
      </c>
      <c r="B52" s="8" t="s">
        <v>96</v>
      </c>
      <c r="C52" s="9">
        <f>'V_SO 441V_P_B17'!I3</f>
        <v>0</v>
      </c>
      <c r="D52" s="9">
        <f>SUMIFS('V_SO 441V_P_B17'!O:O,'V_SO 441V_P_B17'!A:A,"P")</f>
        <v>0</v>
      </c>
      <c r="E52" s="9">
        <f>C52+D52</f>
        <v>0</v>
      </c>
    </row>
    <row r="53">
      <c r="A53" s="8" t="s">
        <v>97</v>
      </c>
      <c r="B53" s="8" t="s">
        <v>98</v>
      </c>
      <c r="C53" s="9">
        <f>'V_SO 441V_Z_D1_D2'!I3</f>
        <v>0</v>
      </c>
      <c r="D53" s="9">
        <f>SUMIFS('V_SO 441V_Z_D1_D2'!O:O,'V_SO 441V_Z_D1_D2'!A:A,"P")</f>
        <v>0</v>
      </c>
      <c r="E53" s="9">
        <f>C53+D53</f>
        <v>0</v>
      </c>
    </row>
    <row r="54" ht="26">
      <c r="A54" s="8" t="s">
        <v>99</v>
      </c>
      <c r="B54" s="8" t="s">
        <v>100</v>
      </c>
      <c r="C54" s="9">
        <f>'V_SO 520'!I3</f>
        <v>0</v>
      </c>
      <c r="D54" s="9">
        <f>SUMIFS('V_SO 520'!O:O,'V_SO 520'!A:A,"P")</f>
        <v>0</v>
      </c>
      <c r="E54" s="9">
        <f>C54+D54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27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SUMIFS(I9:I16,A9:A16,"P")</f>
        <v>0</v>
      </c>
      <c r="J8" s="34"/>
    </row>
    <row r="9">
      <c r="A9" s="35" t="s">
        <v>122</v>
      </c>
      <c r="B9" s="35">
        <v>1</v>
      </c>
      <c r="C9" s="36" t="s">
        <v>785</v>
      </c>
      <c r="D9" s="35" t="s">
        <v>124</v>
      </c>
      <c r="E9" s="37" t="s">
        <v>218</v>
      </c>
      <c r="F9" s="38" t="s">
        <v>126</v>
      </c>
      <c r="G9" s="39">
        <v>7.9790000000000001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127</v>
      </c>
      <c r="B10" s="42"/>
      <c r="C10" s="43"/>
      <c r="D10" s="43"/>
      <c r="E10" s="37" t="s">
        <v>786</v>
      </c>
      <c r="F10" s="43"/>
      <c r="G10" s="43"/>
      <c r="H10" s="43"/>
      <c r="I10" s="43"/>
      <c r="J10" s="44"/>
    </row>
    <row r="11">
      <c r="A11" s="35" t="s">
        <v>129</v>
      </c>
      <c r="B11" s="42"/>
      <c r="C11" s="43"/>
      <c r="D11" s="43"/>
      <c r="E11" s="45" t="s">
        <v>842</v>
      </c>
      <c r="F11" s="43"/>
      <c r="G11" s="43"/>
      <c r="H11" s="43"/>
      <c r="I11" s="43"/>
      <c r="J11" s="44"/>
    </row>
    <row r="12" ht="29">
      <c r="A12" s="35" t="s">
        <v>131</v>
      </c>
      <c r="B12" s="42"/>
      <c r="C12" s="43"/>
      <c r="D12" s="43"/>
      <c r="E12" s="37" t="s">
        <v>788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843</v>
      </c>
      <c r="D13" s="35" t="s">
        <v>124</v>
      </c>
      <c r="E13" s="37" t="s">
        <v>844</v>
      </c>
      <c r="F13" s="38" t="s">
        <v>136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845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138</v>
      </c>
      <c r="F15" s="43"/>
      <c r="G15" s="43"/>
      <c r="H15" s="43"/>
      <c r="I15" s="43"/>
      <c r="J15" s="44"/>
    </row>
    <row r="16" ht="29">
      <c r="A16" s="35" t="s">
        <v>131</v>
      </c>
      <c r="B16" s="42"/>
      <c r="C16" s="43"/>
      <c r="D16" s="43"/>
      <c r="E16" s="37" t="s">
        <v>846</v>
      </c>
      <c r="F16" s="43"/>
      <c r="G16" s="43"/>
      <c r="H16" s="43"/>
      <c r="I16" s="43"/>
      <c r="J16" s="44"/>
    </row>
    <row r="17">
      <c r="A17" s="29" t="s">
        <v>119</v>
      </c>
      <c r="B17" s="30"/>
      <c r="C17" s="31" t="s">
        <v>143</v>
      </c>
      <c r="D17" s="32"/>
      <c r="E17" s="29" t="s">
        <v>144</v>
      </c>
      <c r="F17" s="32"/>
      <c r="G17" s="32"/>
      <c r="H17" s="32"/>
      <c r="I17" s="33">
        <f>SUMIFS(I18:I41,A18:A41,"P")</f>
        <v>0</v>
      </c>
      <c r="J17" s="34"/>
    </row>
    <row r="18">
      <c r="A18" s="35" t="s">
        <v>122</v>
      </c>
      <c r="B18" s="35">
        <v>3</v>
      </c>
      <c r="C18" s="36" t="s">
        <v>789</v>
      </c>
      <c r="D18" s="35" t="s">
        <v>124</v>
      </c>
      <c r="E18" s="37" t="s">
        <v>790</v>
      </c>
      <c r="F18" s="38" t="s">
        <v>126</v>
      </c>
      <c r="G18" s="39">
        <v>4.7000000000000002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127</v>
      </c>
      <c r="B19" s="42"/>
      <c r="C19" s="43"/>
      <c r="D19" s="43"/>
      <c r="E19" s="37" t="s">
        <v>847</v>
      </c>
      <c r="F19" s="43"/>
      <c r="G19" s="43"/>
      <c r="H19" s="43"/>
      <c r="I19" s="43"/>
      <c r="J19" s="44"/>
    </row>
    <row r="20">
      <c r="A20" s="35" t="s">
        <v>129</v>
      </c>
      <c r="B20" s="42"/>
      <c r="C20" s="43"/>
      <c r="D20" s="43"/>
      <c r="E20" s="45" t="s">
        <v>848</v>
      </c>
      <c r="F20" s="43"/>
      <c r="G20" s="43"/>
      <c r="H20" s="43"/>
      <c r="I20" s="43"/>
      <c r="J20" s="44"/>
    </row>
    <row r="21" ht="377">
      <c r="A21" s="35" t="s">
        <v>131</v>
      </c>
      <c r="B21" s="42"/>
      <c r="C21" s="43"/>
      <c r="D21" s="43"/>
      <c r="E21" s="37" t="s">
        <v>793</v>
      </c>
      <c r="F21" s="43"/>
      <c r="G21" s="43"/>
      <c r="H21" s="43"/>
      <c r="I21" s="43"/>
      <c r="J21" s="44"/>
    </row>
    <row r="22">
      <c r="A22" s="35" t="s">
        <v>122</v>
      </c>
      <c r="B22" s="35">
        <v>4</v>
      </c>
      <c r="C22" s="36" t="s">
        <v>849</v>
      </c>
      <c r="D22" s="35" t="s">
        <v>124</v>
      </c>
      <c r="E22" s="37" t="s">
        <v>850</v>
      </c>
      <c r="F22" s="38" t="s">
        <v>126</v>
      </c>
      <c r="G22" s="39">
        <v>4.7000000000000002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127</v>
      </c>
      <c r="B23" s="42"/>
      <c r="C23" s="43"/>
      <c r="D23" s="43"/>
      <c r="E23" s="37" t="s">
        <v>851</v>
      </c>
      <c r="F23" s="43"/>
      <c r="G23" s="43"/>
      <c r="H23" s="43"/>
      <c r="I23" s="43"/>
      <c r="J23" s="44"/>
    </row>
    <row r="24">
      <c r="A24" s="35" t="s">
        <v>129</v>
      </c>
      <c r="B24" s="42"/>
      <c r="C24" s="43"/>
      <c r="D24" s="43"/>
      <c r="E24" s="45" t="s">
        <v>852</v>
      </c>
      <c r="F24" s="43"/>
      <c r="G24" s="43"/>
      <c r="H24" s="43"/>
      <c r="I24" s="43"/>
      <c r="J24" s="44"/>
    </row>
    <row r="25">
      <c r="A25" s="35" t="s">
        <v>131</v>
      </c>
      <c r="B25" s="42"/>
      <c r="C25" s="43"/>
      <c r="D25" s="43"/>
      <c r="E25" s="37" t="s">
        <v>853</v>
      </c>
      <c r="F25" s="43"/>
      <c r="G25" s="43"/>
      <c r="H25" s="43"/>
      <c r="I25" s="43"/>
      <c r="J25" s="44"/>
    </row>
    <row r="26">
      <c r="A26" s="35" t="s">
        <v>122</v>
      </c>
      <c r="B26" s="35">
        <v>5</v>
      </c>
      <c r="C26" s="36" t="s">
        <v>254</v>
      </c>
      <c r="D26" s="35" t="s">
        <v>124</v>
      </c>
      <c r="E26" s="37" t="s">
        <v>255</v>
      </c>
      <c r="F26" s="38" t="s">
        <v>126</v>
      </c>
      <c r="G26" s="39">
        <v>14.699999999999999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58">
      <c r="A27" s="35" t="s">
        <v>127</v>
      </c>
      <c r="B27" s="42"/>
      <c r="C27" s="43"/>
      <c r="D27" s="43"/>
      <c r="E27" s="37" t="s">
        <v>854</v>
      </c>
      <c r="F27" s="43"/>
      <c r="G27" s="43"/>
      <c r="H27" s="43"/>
      <c r="I27" s="43"/>
      <c r="J27" s="44"/>
    </row>
    <row r="28">
      <c r="A28" s="35" t="s">
        <v>129</v>
      </c>
      <c r="B28" s="42"/>
      <c r="C28" s="43"/>
      <c r="D28" s="43"/>
      <c r="E28" s="45" t="s">
        <v>855</v>
      </c>
      <c r="F28" s="43"/>
      <c r="G28" s="43"/>
      <c r="H28" s="43"/>
      <c r="I28" s="43"/>
      <c r="J28" s="44"/>
    </row>
    <row r="29" ht="391.5">
      <c r="A29" s="35" t="s">
        <v>131</v>
      </c>
      <c r="B29" s="42"/>
      <c r="C29" s="43"/>
      <c r="D29" s="43"/>
      <c r="E29" s="37" t="s">
        <v>856</v>
      </c>
      <c r="F29" s="43"/>
      <c r="G29" s="43"/>
      <c r="H29" s="43"/>
      <c r="I29" s="43"/>
      <c r="J29" s="44"/>
    </row>
    <row r="30">
      <c r="A30" s="35" t="s">
        <v>122</v>
      </c>
      <c r="B30" s="35">
        <v>6</v>
      </c>
      <c r="C30" s="36" t="s">
        <v>796</v>
      </c>
      <c r="D30" s="35" t="s">
        <v>124</v>
      </c>
      <c r="E30" s="37" t="s">
        <v>797</v>
      </c>
      <c r="F30" s="38" t="s">
        <v>126</v>
      </c>
      <c r="G30" s="39">
        <v>14.699999999999999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127</v>
      </c>
      <c r="B31" s="42"/>
      <c r="C31" s="43"/>
      <c r="D31" s="43"/>
      <c r="E31" s="37" t="s">
        <v>857</v>
      </c>
      <c r="F31" s="43"/>
      <c r="G31" s="43"/>
      <c r="H31" s="43"/>
      <c r="I31" s="43"/>
      <c r="J31" s="44"/>
    </row>
    <row r="32">
      <c r="A32" s="35" t="s">
        <v>129</v>
      </c>
      <c r="B32" s="42"/>
      <c r="C32" s="43"/>
      <c r="D32" s="43"/>
      <c r="E32" s="45" t="s">
        <v>858</v>
      </c>
      <c r="F32" s="43"/>
      <c r="G32" s="43"/>
      <c r="H32" s="43"/>
      <c r="I32" s="43"/>
      <c r="J32" s="44"/>
    </row>
    <row r="33" ht="232">
      <c r="A33" s="35" t="s">
        <v>131</v>
      </c>
      <c r="B33" s="42"/>
      <c r="C33" s="43"/>
      <c r="D33" s="43"/>
      <c r="E33" s="37" t="s">
        <v>800</v>
      </c>
      <c r="F33" s="43"/>
      <c r="G33" s="43"/>
      <c r="H33" s="43"/>
      <c r="I33" s="43"/>
      <c r="J33" s="44"/>
    </row>
    <row r="34">
      <c r="A34" s="35" t="s">
        <v>122</v>
      </c>
      <c r="B34" s="35">
        <v>7</v>
      </c>
      <c r="C34" s="36" t="s">
        <v>801</v>
      </c>
      <c r="D34" s="35" t="s">
        <v>124</v>
      </c>
      <c r="E34" s="37" t="s">
        <v>802</v>
      </c>
      <c r="F34" s="38" t="s">
        <v>126</v>
      </c>
      <c r="G34" s="39">
        <v>4.7000000000000002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145">
      <c r="A35" s="35" t="s">
        <v>127</v>
      </c>
      <c r="B35" s="42"/>
      <c r="C35" s="43"/>
      <c r="D35" s="43"/>
      <c r="E35" s="37" t="s">
        <v>859</v>
      </c>
      <c r="F35" s="43"/>
      <c r="G35" s="43"/>
      <c r="H35" s="43"/>
      <c r="I35" s="43"/>
      <c r="J35" s="44"/>
    </row>
    <row r="36">
      <c r="A36" s="35" t="s">
        <v>129</v>
      </c>
      <c r="B36" s="42"/>
      <c r="C36" s="43"/>
      <c r="D36" s="43"/>
      <c r="E36" s="45" t="s">
        <v>848</v>
      </c>
      <c r="F36" s="43"/>
      <c r="G36" s="43"/>
      <c r="H36" s="43"/>
      <c r="I36" s="43"/>
      <c r="J36" s="44"/>
    </row>
    <row r="37" ht="304.5">
      <c r="A37" s="35" t="s">
        <v>131</v>
      </c>
      <c r="B37" s="42"/>
      <c r="C37" s="43"/>
      <c r="D37" s="43"/>
      <c r="E37" s="37" t="s">
        <v>804</v>
      </c>
      <c r="F37" s="43"/>
      <c r="G37" s="43"/>
      <c r="H37" s="43"/>
      <c r="I37" s="43"/>
      <c r="J37" s="44"/>
    </row>
    <row r="38">
      <c r="A38" s="35" t="s">
        <v>122</v>
      </c>
      <c r="B38" s="35">
        <v>8</v>
      </c>
      <c r="C38" s="36" t="s">
        <v>805</v>
      </c>
      <c r="D38" s="35" t="s">
        <v>124</v>
      </c>
      <c r="E38" s="37" t="s">
        <v>806</v>
      </c>
      <c r="F38" s="38" t="s">
        <v>126</v>
      </c>
      <c r="G38" s="39">
        <v>3.1000000000000001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130.5">
      <c r="A39" s="35" t="s">
        <v>127</v>
      </c>
      <c r="B39" s="42"/>
      <c r="C39" s="43"/>
      <c r="D39" s="43"/>
      <c r="E39" s="37" t="s">
        <v>860</v>
      </c>
      <c r="F39" s="43"/>
      <c r="G39" s="43"/>
      <c r="H39" s="43"/>
      <c r="I39" s="43"/>
      <c r="J39" s="44"/>
    </row>
    <row r="40">
      <c r="A40" s="35" t="s">
        <v>129</v>
      </c>
      <c r="B40" s="42"/>
      <c r="C40" s="43"/>
      <c r="D40" s="43"/>
      <c r="E40" s="45" t="s">
        <v>861</v>
      </c>
      <c r="F40" s="43"/>
      <c r="G40" s="43"/>
      <c r="H40" s="43"/>
      <c r="I40" s="43"/>
      <c r="J40" s="44"/>
    </row>
    <row r="41" ht="391.5">
      <c r="A41" s="35" t="s">
        <v>131</v>
      </c>
      <c r="B41" s="42"/>
      <c r="C41" s="43"/>
      <c r="D41" s="43"/>
      <c r="E41" s="37" t="s">
        <v>809</v>
      </c>
      <c r="F41" s="43"/>
      <c r="G41" s="43"/>
      <c r="H41" s="43"/>
      <c r="I41" s="43"/>
      <c r="J41" s="44"/>
    </row>
    <row r="42">
      <c r="A42" s="29" t="s">
        <v>119</v>
      </c>
      <c r="B42" s="30"/>
      <c r="C42" s="31" t="s">
        <v>281</v>
      </c>
      <c r="D42" s="32"/>
      <c r="E42" s="29" t="s">
        <v>282</v>
      </c>
      <c r="F42" s="32"/>
      <c r="G42" s="32"/>
      <c r="H42" s="32"/>
      <c r="I42" s="33">
        <f>SUMIFS(I43:I54,A43:A54,"P")</f>
        <v>0</v>
      </c>
      <c r="J42" s="34"/>
    </row>
    <row r="43">
      <c r="A43" s="35" t="s">
        <v>122</v>
      </c>
      <c r="B43" s="35">
        <v>9</v>
      </c>
      <c r="C43" s="36" t="s">
        <v>862</v>
      </c>
      <c r="D43" s="35" t="s">
        <v>124</v>
      </c>
      <c r="E43" s="37" t="s">
        <v>863</v>
      </c>
      <c r="F43" s="38" t="s">
        <v>126</v>
      </c>
      <c r="G43" s="39">
        <v>1.5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127</v>
      </c>
      <c r="B44" s="42"/>
      <c r="C44" s="43"/>
      <c r="D44" s="43"/>
      <c r="E44" s="37" t="s">
        <v>864</v>
      </c>
      <c r="F44" s="43"/>
      <c r="G44" s="43"/>
      <c r="H44" s="43"/>
      <c r="I44" s="43"/>
      <c r="J44" s="44"/>
    </row>
    <row r="45">
      <c r="A45" s="35" t="s">
        <v>129</v>
      </c>
      <c r="B45" s="42"/>
      <c r="C45" s="43"/>
      <c r="D45" s="43"/>
      <c r="E45" s="45" t="s">
        <v>865</v>
      </c>
      <c r="F45" s="43"/>
      <c r="G45" s="43"/>
      <c r="H45" s="43"/>
      <c r="I45" s="43"/>
      <c r="J45" s="44"/>
    </row>
    <row r="46" ht="409.5">
      <c r="A46" s="35" t="s">
        <v>131</v>
      </c>
      <c r="B46" s="42"/>
      <c r="C46" s="43"/>
      <c r="D46" s="43"/>
      <c r="E46" s="37" t="s">
        <v>454</v>
      </c>
      <c r="F46" s="43"/>
      <c r="G46" s="43"/>
      <c r="H46" s="43"/>
      <c r="I46" s="43"/>
      <c r="J46" s="44"/>
    </row>
    <row r="47">
      <c r="A47" s="35" t="s">
        <v>122</v>
      </c>
      <c r="B47" s="35">
        <v>10</v>
      </c>
      <c r="C47" s="36" t="s">
        <v>866</v>
      </c>
      <c r="D47" s="35" t="s">
        <v>124</v>
      </c>
      <c r="E47" s="37" t="s">
        <v>867</v>
      </c>
      <c r="F47" s="38" t="s">
        <v>206</v>
      </c>
      <c r="G47" s="39">
        <v>0.036999999999999998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127</v>
      </c>
      <c r="B48" s="42"/>
      <c r="C48" s="43"/>
      <c r="D48" s="43"/>
      <c r="E48" s="37" t="s">
        <v>868</v>
      </c>
      <c r="F48" s="43"/>
      <c r="G48" s="43"/>
      <c r="H48" s="43"/>
      <c r="I48" s="43"/>
      <c r="J48" s="44"/>
    </row>
    <row r="49">
      <c r="A49" s="35" t="s">
        <v>129</v>
      </c>
      <c r="B49" s="42"/>
      <c r="C49" s="43"/>
      <c r="D49" s="43"/>
      <c r="E49" s="45" t="s">
        <v>869</v>
      </c>
      <c r="F49" s="43"/>
      <c r="G49" s="43"/>
      <c r="H49" s="43"/>
      <c r="I49" s="43"/>
      <c r="J49" s="44"/>
    </row>
    <row r="50" ht="362.5">
      <c r="A50" s="35" t="s">
        <v>131</v>
      </c>
      <c r="B50" s="42"/>
      <c r="C50" s="43"/>
      <c r="D50" s="43"/>
      <c r="E50" s="37" t="s">
        <v>870</v>
      </c>
      <c r="F50" s="43"/>
      <c r="G50" s="43"/>
      <c r="H50" s="43"/>
      <c r="I50" s="43"/>
      <c r="J50" s="44"/>
    </row>
    <row r="51">
      <c r="A51" s="35" t="s">
        <v>122</v>
      </c>
      <c r="B51" s="35">
        <v>11</v>
      </c>
      <c r="C51" s="36" t="s">
        <v>288</v>
      </c>
      <c r="D51" s="35" t="s">
        <v>124</v>
      </c>
      <c r="E51" s="37" t="s">
        <v>289</v>
      </c>
      <c r="F51" s="38" t="s">
        <v>126</v>
      </c>
      <c r="G51" s="39">
        <v>1.3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 ht="29">
      <c r="A52" s="35" t="s">
        <v>127</v>
      </c>
      <c r="B52" s="42"/>
      <c r="C52" s="43"/>
      <c r="D52" s="43"/>
      <c r="E52" s="37" t="s">
        <v>871</v>
      </c>
      <c r="F52" s="43"/>
      <c r="G52" s="43"/>
      <c r="H52" s="43"/>
      <c r="I52" s="43"/>
      <c r="J52" s="44"/>
    </row>
    <row r="53">
      <c r="A53" s="35" t="s">
        <v>129</v>
      </c>
      <c r="B53" s="42"/>
      <c r="C53" s="43"/>
      <c r="D53" s="43"/>
      <c r="E53" s="45" t="s">
        <v>872</v>
      </c>
      <c r="F53" s="43"/>
      <c r="G53" s="43"/>
      <c r="H53" s="43"/>
      <c r="I53" s="43"/>
      <c r="J53" s="44"/>
    </row>
    <row r="54" ht="58">
      <c r="A54" s="35" t="s">
        <v>131</v>
      </c>
      <c r="B54" s="42"/>
      <c r="C54" s="43"/>
      <c r="D54" s="43"/>
      <c r="E54" s="37" t="s">
        <v>812</v>
      </c>
      <c r="F54" s="43"/>
      <c r="G54" s="43"/>
      <c r="H54" s="43"/>
      <c r="I54" s="43"/>
      <c r="J54" s="44"/>
    </row>
    <row r="55">
      <c r="A55" s="29" t="s">
        <v>119</v>
      </c>
      <c r="B55" s="30"/>
      <c r="C55" s="31" t="s">
        <v>162</v>
      </c>
      <c r="D55" s="32"/>
      <c r="E55" s="29" t="s">
        <v>163</v>
      </c>
      <c r="F55" s="32"/>
      <c r="G55" s="32"/>
      <c r="H55" s="32"/>
      <c r="I55" s="33">
        <f>SUMIFS(I56:I59,A56:A59,"P")</f>
        <v>0</v>
      </c>
      <c r="J55" s="34"/>
    </row>
    <row r="56">
      <c r="A56" s="35" t="s">
        <v>122</v>
      </c>
      <c r="B56" s="35">
        <v>12</v>
      </c>
      <c r="C56" s="36" t="s">
        <v>873</v>
      </c>
      <c r="D56" s="35" t="s">
        <v>124</v>
      </c>
      <c r="E56" s="37" t="s">
        <v>874</v>
      </c>
      <c r="F56" s="38" t="s">
        <v>153</v>
      </c>
      <c r="G56" s="39">
        <v>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127</v>
      </c>
      <c r="B57" s="42"/>
      <c r="C57" s="43"/>
      <c r="D57" s="43"/>
      <c r="E57" s="37" t="s">
        <v>875</v>
      </c>
      <c r="F57" s="43"/>
      <c r="G57" s="43"/>
      <c r="H57" s="43"/>
      <c r="I57" s="43"/>
      <c r="J57" s="44"/>
    </row>
    <row r="58">
      <c r="A58" s="35" t="s">
        <v>129</v>
      </c>
      <c r="B58" s="42"/>
      <c r="C58" s="43"/>
      <c r="D58" s="43"/>
      <c r="E58" s="45" t="s">
        <v>138</v>
      </c>
      <c r="F58" s="43"/>
      <c r="G58" s="43"/>
      <c r="H58" s="43"/>
      <c r="I58" s="43"/>
      <c r="J58" s="44"/>
    </row>
    <row r="59" ht="319">
      <c r="A59" s="35" t="s">
        <v>131</v>
      </c>
      <c r="B59" s="42"/>
      <c r="C59" s="43"/>
      <c r="D59" s="43"/>
      <c r="E59" s="37" t="s">
        <v>876</v>
      </c>
      <c r="F59" s="43"/>
      <c r="G59" s="43"/>
      <c r="H59" s="43"/>
      <c r="I59" s="43"/>
      <c r="J59" s="44"/>
    </row>
    <row r="60">
      <c r="A60" s="29" t="s">
        <v>119</v>
      </c>
      <c r="B60" s="30"/>
      <c r="C60" s="31" t="s">
        <v>327</v>
      </c>
      <c r="D60" s="32"/>
      <c r="E60" s="29" t="s">
        <v>328</v>
      </c>
      <c r="F60" s="32"/>
      <c r="G60" s="32"/>
      <c r="H60" s="32"/>
      <c r="I60" s="33">
        <f>SUMIFS(I61:I96,A61:A96,"P")</f>
        <v>0</v>
      </c>
      <c r="J60" s="34"/>
    </row>
    <row r="61">
      <c r="A61" s="35" t="s">
        <v>122</v>
      </c>
      <c r="B61" s="35">
        <v>13</v>
      </c>
      <c r="C61" s="36" t="s">
        <v>877</v>
      </c>
      <c r="D61" s="35" t="s">
        <v>124</v>
      </c>
      <c r="E61" s="37" t="s">
        <v>878</v>
      </c>
      <c r="F61" s="38" t="s">
        <v>212</v>
      </c>
      <c r="G61" s="39">
        <v>9.4000000000000004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127</v>
      </c>
      <c r="B62" s="42"/>
      <c r="C62" s="43"/>
      <c r="D62" s="43"/>
      <c r="E62" s="37" t="s">
        <v>879</v>
      </c>
      <c r="F62" s="43"/>
      <c r="G62" s="43"/>
      <c r="H62" s="43"/>
      <c r="I62" s="43"/>
      <c r="J62" s="44"/>
    </row>
    <row r="63">
      <c r="A63" s="35" t="s">
        <v>129</v>
      </c>
      <c r="B63" s="42"/>
      <c r="C63" s="43"/>
      <c r="D63" s="43"/>
      <c r="E63" s="45" t="s">
        <v>880</v>
      </c>
      <c r="F63" s="43"/>
      <c r="G63" s="43"/>
      <c r="H63" s="43"/>
      <c r="I63" s="43"/>
      <c r="J63" s="44"/>
    </row>
    <row r="64" ht="319">
      <c r="A64" s="35" t="s">
        <v>131</v>
      </c>
      <c r="B64" s="42"/>
      <c r="C64" s="43"/>
      <c r="D64" s="43"/>
      <c r="E64" s="37" t="s">
        <v>881</v>
      </c>
      <c r="F64" s="43"/>
      <c r="G64" s="43"/>
      <c r="H64" s="43"/>
      <c r="I64" s="43"/>
      <c r="J64" s="44"/>
    </row>
    <row r="65">
      <c r="A65" s="35" t="s">
        <v>122</v>
      </c>
      <c r="B65" s="35">
        <v>14</v>
      </c>
      <c r="C65" s="36" t="s">
        <v>882</v>
      </c>
      <c r="D65" s="35" t="s">
        <v>124</v>
      </c>
      <c r="E65" s="37" t="s">
        <v>883</v>
      </c>
      <c r="F65" s="38" t="s">
        <v>153</v>
      </c>
      <c r="G65" s="39">
        <v>3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 ht="29">
      <c r="A66" s="35" t="s">
        <v>127</v>
      </c>
      <c r="B66" s="42"/>
      <c r="C66" s="43"/>
      <c r="D66" s="43"/>
      <c r="E66" s="37" t="s">
        <v>884</v>
      </c>
      <c r="F66" s="43"/>
      <c r="G66" s="43"/>
      <c r="H66" s="43"/>
      <c r="I66" s="43"/>
      <c r="J66" s="44"/>
    </row>
    <row r="67">
      <c r="A67" s="35" t="s">
        <v>129</v>
      </c>
      <c r="B67" s="42"/>
      <c r="C67" s="43"/>
      <c r="D67" s="43"/>
      <c r="E67" s="45" t="s">
        <v>885</v>
      </c>
      <c r="F67" s="43"/>
      <c r="G67" s="43"/>
      <c r="H67" s="43"/>
      <c r="I67" s="43"/>
      <c r="J67" s="44"/>
    </row>
    <row r="68" ht="43.5">
      <c r="A68" s="35" t="s">
        <v>131</v>
      </c>
      <c r="B68" s="42"/>
      <c r="C68" s="43"/>
      <c r="D68" s="43"/>
      <c r="E68" s="37" t="s">
        <v>886</v>
      </c>
      <c r="F68" s="43"/>
      <c r="G68" s="43"/>
      <c r="H68" s="43"/>
      <c r="I68" s="43"/>
      <c r="J68" s="44"/>
    </row>
    <row r="69">
      <c r="A69" s="35" t="s">
        <v>122</v>
      </c>
      <c r="B69" s="35">
        <v>15</v>
      </c>
      <c r="C69" s="36" t="s">
        <v>887</v>
      </c>
      <c r="D69" s="35" t="s">
        <v>124</v>
      </c>
      <c r="E69" s="37" t="s">
        <v>888</v>
      </c>
      <c r="F69" s="38" t="s">
        <v>153</v>
      </c>
      <c r="G69" s="39">
        <v>2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 ht="29">
      <c r="A70" s="35" t="s">
        <v>127</v>
      </c>
      <c r="B70" s="42"/>
      <c r="C70" s="43"/>
      <c r="D70" s="43"/>
      <c r="E70" s="37" t="s">
        <v>889</v>
      </c>
      <c r="F70" s="43"/>
      <c r="G70" s="43"/>
      <c r="H70" s="43"/>
      <c r="I70" s="43"/>
      <c r="J70" s="44"/>
    </row>
    <row r="71">
      <c r="A71" s="35" t="s">
        <v>129</v>
      </c>
      <c r="B71" s="42"/>
      <c r="C71" s="43"/>
      <c r="D71" s="43"/>
      <c r="E71" s="45" t="s">
        <v>827</v>
      </c>
      <c r="F71" s="43"/>
      <c r="G71" s="43"/>
      <c r="H71" s="43"/>
      <c r="I71" s="43"/>
      <c r="J71" s="44"/>
    </row>
    <row r="72" ht="87">
      <c r="A72" s="35" t="s">
        <v>131</v>
      </c>
      <c r="B72" s="42"/>
      <c r="C72" s="43"/>
      <c r="D72" s="43"/>
      <c r="E72" s="37" t="s">
        <v>890</v>
      </c>
      <c r="F72" s="43"/>
      <c r="G72" s="43"/>
      <c r="H72" s="43"/>
      <c r="I72" s="43"/>
      <c r="J72" s="44"/>
    </row>
    <row r="73">
      <c r="A73" s="35" t="s">
        <v>122</v>
      </c>
      <c r="B73" s="35">
        <v>16</v>
      </c>
      <c r="C73" s="36" t="s">
        <v>891</v>
      </c>
      <c r="D73" s="35" t="s">
        <v>124</v>
      </c>
      <c r="E73" s="37" t="s">
        <v>892</v>
      </c>
      <c r="F73" s="38" t="s">
        <v>153</v>
      </c>
      <c r="G73" s="39">
        <v>1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 ht="72.5">
      <c r="A74" s="35" t="s">
        <v>127</v>
      </c>
      <c r="B74" s="42"/>
      <c r="C74" s="43"/>
      <c r="D74" s="43"/>
      <c r="E74" s="37" t="s">
        <v>893</v>
      </c>
      <c r="F74" s="43"/>
      <c r="G74" s="43"/>
      <c r="H74" s="43"/>
      <c r="I74" s="43"/>
      <c r="J74" s="44"/>
    </row>
    <row r="75">
      <c r="A75" s="35" t="s">
        <v>129</v>
      </c>
      <c r="B75" s="42"/>
      <c r="C75" s="43"/>
      <c r="D75" s="43"/>
      <c r="E75" s="45" t="s">
        <v>138</v>
      </c>
      <c r="F75" s="43"/>
      <c r="G75" s="43"/>
      <c r="H75" s="43"/>
      <c r="I75" s="43"/>
      <c r="J75" s="44"/>
    </row>
    <row r="76" ht="409.5">
      <c r="A76" s="35" t="s">
        <v>131</v>
      </c>
      <c r="B76" s="42"/>
      <c r="C76" s="43"/>
      <c r="D76" s="43"/>
      <c r="E76" s="37" t="s">
        <v>894</v>
      </c>
      <c r="F76" s="43"/>
      <c r="G76" s="43"/>
      <c r="H76" s="43"/>
      <c r="I76" s="43"/>
      <c r="J76" s="44"/>
    </row>
    <row r="77">
      <c r="A77" s="35" t="s">
        <v>122</v>
      </c>
      <c r="B77" s="35">
        <v>17</v>
      </c>
      <c r="C77" s="36" t="s">
        <v>895</v>
      </c>
      <c r="D77" s="35" t="s">
        <v>124</v>
      </c>
      <c r="E77" s="37" t="s">
        <v>896</v>
      </c>
      <c r="F77" s="38" t="s">
        <v>153</v>
      </c>
      <c r="G77" s="39">
        <v>1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127</v>
      </c>
      <c r="B78" s="42"/>
      <c r="C78" s="43"/>
      <c r="D78" s="43"/>
      <c r="E78" s="37" t="s">
        <v>897</v>
      </c>
      <c r="F78" s="43"/>
      <c r="G78" s="43"/>
      <c r="H78" s="43"/>
      <c r="I78" s="43"/>
      <c r="J78" s="44"/>
    </row>
    <row r="79">
      <c r="A79" s="35" t="s">
        <v>129</v>
      </c>
      <c r="B79" s="42"/>
      <c r="C79" s="43"/>
      <c r="D79" s="43"/>
      <c r="E79" s="45" t="s">
        <v>138</v>
      </c>
      <c r="F79" s="43"/>
      <c r="G79" s="43"/>
      <c r="H79" s="43"/>
      <c r="I79" s="43"/>
      <c r="J79" s="44"/>
    </row>
    <row r="80" ht="43.5">
      <c r="A80" s="35" t="s">
        <v>131</v>
      </c>
      <c r="B80" s="42"/>
      <c r="C80" s="43"/>
      <c r="D80" s="43"/>
      <c r="E80" s="37" t="s">
        <v>828</v>
      </c>
      <c r="F80" s="43"/>
      <c r="G80" s="43"/>
      <c r="H80" s="43"/>
      <c r="I80" s="43"/>
      <c r="J80" s="44"/>
    </row>
    <row r="81">
      <c r="A81" s="35" t="s">
        <v>122</v>
      </c>
      <c r="B81" s="35">
        <v>18</v>
      </c>
      <c r="C81" s="36" t="s">
        <v>898</v>
      </c>
      <c r="D81" s="35" t="s">
        <v>124</v>
      </c>
      <c r="E81" s="37" t="s">
        <v>899</v>
      </c>
      <c r="F81" s="38" t="s">
        <v>212</v>
      </c>
      <c r="G81" s="39">
        <v>9.4000000000000004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127</v>
      </c>
      <c r="B82" s="42"/>
      <c r="C82" s="43"/>
      <c r="D82" s="43"/>
      <c r="E82" s="37" t="s">
        <v>900</v>
      </c>
      <c r="F82" s="43"/>
      <c r="G82" s="43"/>
      <c r="H82" s="43"/>
      <c r="I82" s="43"/>
      <c r="J82" s="44"/>
    </row>
    <row r="83">
      <c r="A83" s="35" t="s">
        <v>129</v>
      </c>
      <c r="B83" s="42"/>
      <c r="C83" s="43"/>
      <c r="D83" s="43"/>
      <c r="E83" s="45" t="s">
        <v>901</v>
      </c>
      <c r="F83" s="43"/>
      <c r="G83" s="43"/>
      <c r="H83" s="43"/>
      <c r="I83" s="43"/>
      <c r="J83" s="44"/>
    </row>
    <row r="84" ht="58">
      <c r="A84" s="35" t="s">
        <v>131</v>
      </c>
      <c r="B84" s="42"/>
      <c r="C84" s="43"/>
      <c r="D84" s="43"/>
      <c r="E84" s="37" t="s">
        <v>902</v>
      </c>
      <c r="F84" s="43"/>
      <c r="G84" s="43"/>
      <c r="H84" s="43"/>
      <c r="I84" s="43"/>
      <c r="J84" s="44"/>
    </row>
    <row r="85">
      <c r="A85" s="35" t="s">
        <v>122</v>
      </c>
      <c r="B85" s="35">
        <v>19</v>
      </c>
      <c r="C85" s="36" t="s">
        <v>829</v>
      </c>
      <c r="D85" s="35" t="s">
        <v>124</v>
      </c>
      <c r="E85" s="37" t="s">
        <v>830</v>
      </c>
      <c r="F85" s="38" t="s">
        <v>212</v>
      </c>
      <c r="G85" s="39">
        <v>9.4000000000000004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127</v>
      </c>
      <c r="B86" s="42"/>
      <c r="C86" s="43"/>
      <c r="D86" s="43"/>
      <c r="E86" s="37" t="s">
        <v>903</v>
      </c>
      <c r="F86" s="43"/>
      <c r="G86" s="43"/>
      <c r="H86" s="43"/>
      <c r="I86" s="43"/>
      <c r="J86" s="44"/>
    </row>
    <row r="87">
      <c r="A87" s="35" t="s">
        <v>129</v>
      </c>
      <c r="B87" s="42"/>
      <c r="C87" s="43"/>
      <c r="D87" s="43"/>
      <c r="E87" s="45" t="s">
        <v>901</v>
      </c>
      <c r="F87" s="43"/>
      <c r="G87" s="43"/>
      <c r="H87" s="43"/>
      <c r="I87" s="43"/>
      <c r="J87" s="44"/>
    </row>
    <row r="88" ht="43.5">
      <c r="A88" s="35" t="s">
        <v>131</v>
      </c>
      <c r="B88" s="42"/>
      <c r="C88" s="43"/>
      <c r="D88" s="43"/>
      <c r="E88" s="37" t="s">
        <v>828</v>
      </c>
      <c r="F88" s="43"/>
      <c r="G88" s="43"/>
      <c r="H88" s="43"/>
      <c r="I88" s="43"/>
      <c r="J88" s="44"/>
    </row>
    <row r="89">
      <c r="A89" s="35" t="s">
        <v>122</v>
      </c>
      <c r="B89" s="35">
        <v>20</v>
      </c>
      <c r="C89" s="36" t="s">
        <v>904</v>
      </c>
      <c r="D89" s="35" t="s">
        <v>124</v>
      </c>
      <c r="E89" s="37" t="s">
        <v>905</v>
      </c>
      <c r="F89" s="38" t="s">
        <v>212</v>
      </c>
      <c r="G89" s="39">
        <v>9.4000000000000004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127</v>
      </c>
      <c r="B90" s="42"/>
      <c r="C90" s="43"/>
      <c r="D90" s="43"/>
      <c r="E90" s="37" t="s">
        <v>906</v>
      </c>
      <c r="F90" s="43"/>
      <c r="G90" s="43"/>
      <c r="H90" s="43"/>
      <c r="I90" s="43"/>
      <c r="J90" s="44"/>
    </row>
    <row r="91">
      <c r="A91" s="35" t="s">
        <v>129</v>
      </c>
      <c r="B91" s="42"/>
      <c r="C91" s="43"/>
      <c r="D91" s="43"/>
      <c r="E91" s="45" t="s">
        <v>901</v>
      </c>
      <c r="F91" s="43"/>
      <c r="G91" s="43"/>
      <c r="H91" s="43"/>
      <c r="I91" s="43"/>
      <c r="J91" s="44"/>
    </row>
    <row r="92" ht="72.5">
      <c r="A92" s="35" t="s">
        <v>131</v>
      </c>
      <c r="B92" s="42"/>
      <c r="C92" s="43"/>
      <c r="D92" s="43"/>
      <c r="E92" s="37" t="s">
        <v>837</v>
      </c>
      <c r="F92" s="43"/>
      <c r="G92" s="43"/>
      <c r="H92" s="43"/>
      <c r="I92" s="43"/>
      <c r="J92" s="44"/>
    </row>
    <row r="93">
      <c r="A93" s="35" t="s">
        <v>122</v>
      </c>
      <c r="B93" s="35">
        <v>21</v>
      </c>
      <c r="C93" s="36" t="s">
        <v>907</v>
      </c>
      <c r="D93" s="35" t="s">
        <v>124</v>
      </c>
      <c r="E93" s="37" t="s">
        <v>908</v>
      </c>
      <c r="F93" s="38" t="s">
        <v>212</v>
      </c>
      <c r="G93" s="39">
        <v>9.4000000000000004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127</v>
      </c>
      <c r="B94" s="42"/>
      <c r="C94" s="43"/>
      <c r="D94" s="43"/>
      <c r="E94" s="37" t="s">
        <v>906</v>
      </c>
      <c r="F94" s="43"/>
      <c r="G94" s="43"/>
      <c r="H94" s="43"/>
      <c r="I94" s="43"/>
      <c r="J94" s="44"/>
    </row>
    <row r="95">
      <c r="A95" s="35" t="s">
        <v>129</v>
      </c>
      <c r="B95" s="42"/>
      <c r="C95" s="43"/>
      <c r="D95" s="43"/>
      <c r="E95" s="45" t="s">
        <v>901</v>
      </c>
      <c r="F95" s="43"/>
      <c r="G95" s="43"/>
      <c r="H95" s="43"/>
      <c r="I95" s="43"/>
      <c r="J95" s="44"/>
    </row>
    <row r="96" ht="29">
      <c r="A96" s="35" t="s">
        <v>131</v>
      </c>
      <c r="B96" s="46"/>
      <c r="C96" s="47"/>
      <c r="D96" s="47"/>
      <c r="E96" s="37" t="s">
        <v>909</v>
      </c>
      <c r="F96" s="47"/>
      <c r="G96" s="47"/>
      <c r="H96" s="47"/>
      <c r="I96" s="47"/>
      <c r="J9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29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911</v>
      </c>
      <c r="D4" s="20"/>
      <c r="E4" s="21" t="s">
        <v>912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29</v>
      </c>
      <c r="D5" s="20"/>
      <c r="E5" s="21" t="s">
        <v>30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5.8799999999999999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5.7999999999999998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SUMIFS(I24:I53,A24:A53,"P")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24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24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24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28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24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 ht="29">
      <c r="A48" s="35" t="s">
        <v>122</v>
      </c>
      <c r="B48" s="35">
        <v>13</v>
      </c>
      <c r="C48" s="36" t="s">
        <v>950</v>
      </c>
      <c r="D48" s="35" t="s">
        <v>124</v>
      </c>
      <c r="E48" s="37" t="s">
        <v>951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952</v>
      </c>
      <c r="F50" s="43"/>
      <c r="G50" s="43"/>
      <c r="H50" s="43"/>
      <c r="I50" s="43"/>
      <c r="J50" s="44"/>
    </row>
    <row r="51">
      <c r="A51" s="35" t="s">
        <v>122</v>
      </c>
      <c r="B51" s="35">
        <v>14</v>
      </c>
      <c r="C51" s="36" t="s">
        <v>953</v>
      </c>
      <c r="D51" s="35" t="s">
        <v>124</v>
      </c>
      <c r="E51" s="37" t="s">
        <v>954</v>
      </c>
      <c r="F51" s="38" t="s">
        <v>153</v>
      </c>
      <c r="G51" s="39">
        <v>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37" t="s">
        <v>955</v>
      </c>
      <c r="F52" s="43"/>
      <c r="G52" s="43"/>
      <c r="H52" s="43"/>
      <c r="I52" s="43"/>
      <c r="J52" s="44"/>
    </row>
    <row r="53" ht="101.5">
      <c r="A53" s="35" t="s">
        <v>131</v>
      </c>
      <c r="B53" s="42"/>
      <c r="C53" s="43"/>
      <c r="D53" s="43"/>
      <c r="E53" s="37" t="s">
        <v>956</v>
      </c>
      <c r="F53" s="43"/>
      <c r="G53" s="43"/>
      <c r="H53" s="43"/>
      <c r="I53" s="43"/>
      <c r="J53" s="44"/>
    </row>
    <row r="54">
      <c r="A54" s="29" t="s">
        <v>119</v>
      </c>
      <c r="B54" s="30"/>
      <c r="C54" s="31" t="s">
        <v>327</v>
      </c>
      <c r="D54" s="32"/>
      <c r="E54" s="29" t="s">
        <v>328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122</v>
      </c>
      <c r="B55" s="35">
        <v>15</v>
      </c>
      <c r="C55" s="36" t="s">
        <v>957</v>
      </c>
      <c r="D55" s="35" t="s">
        <v>172</v>
      </c>
      <c r="E55" s="37" t="s">
        <v>958</v>
      </c>
      <c r="F55" s="38" t="s">
        <v>212</v>
      </c>
      <c r="G55" s="39">
        <v>0.29999999999999999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127</v>
      </c>
      <c r="B56" s="42"/>
      <c r="C56" s="43"/>
      <c r="D56" s="43"/>
      <c r="E56" s="37" t="s">
        <v>959</v>
      </c>
      <c r="F56" s="43"/>
      <c r="G56" s="43"/>
      <c r="H56" s="43"/>
      <c r="I56" s="43"/>
      <c r="J56" s="44"/>
    </row>
    <row r="57" ht="304.5">
      <c r="A57" s="35" t="s">
        <v>131</v>
      </c>
      <c r="B57" s="46"/>
      <c r="C57" s="47"/>
      <c r="D57" s="47"/>
      <c r="E57" s="37" t="s">
        <v>960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31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911</v>
      </c>
      <c r="D4" s="20"/>
      <c r="E4" s="21" t="s">
        <v>912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31</v>
      </c>
      <c r="D5" s="20"/>
      <c r="E5" s="21" t="s">
        <v>32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 t="s">
        <v>191</v>
      </c>
      <c r="E13" s="37" t="s">
        <v>918</v>
      </c>
      <c r="F13" s="38" t="s">
        <v>126</v>
      </c>
      <c r="G13" s="39">
        <v>10.4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917</v>
      </c>
      <c r="D16" s="35" t="s">
        <v>195</v>
      </c>
      <c r="E16" s="37" t="s">
        <v>918</v>
      </c>
      <c r="F16" s="38" t="s">
        <v>126</v>
      </c>
      <c r="G16" s="39">
        <v>11.27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409.5">
      <c r="A18" s="35" t="s">
        <v>131</v>
      </c>
      <c r="B18" s="42"/>
      <c r="C18" s="43"/>
      <c r="D18" s="43"/>
      <c r="E18" s="37" t="s">
        <v>916</v>
      </c>
      <c r="F18" s="43"/>
      <c r="G18" s="43"/>
      <c r="H18" s="43"/>
      <c r="I18" s="43"/>
      <c r="J18" s="44"/>
    </row>
    <row r="19">
      <c r="A19" s="35" t="s">
        <v>122</v>
      </c>
      <c r="B19" s="35">
        <v>4</v>
      </c>
      <c r="C19" s="36" t="s">
        <v>801</v>
      </c>
      <c r="D19" s="35" t="s">
        <v>124</v>
      </c>
      <c r="E19" s="37" t="s">
        <v>802</v>
      </c>
      <c r="F19" s="38" t="s">
        <v>126</v>
      </c>
      <c r="G19" s="39">
        <v>21.670000000000002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127</v>
      </c>
      <c r="B20" s="42"/>
      <c r="C20" s="43"/>
      <c r="D20" s="43"/>
      <c r="E20" s="49" t="s">
        <v>124</v>
      </c>
      <c r="F20" s="43"/>
      <c r="G20" s="43"/>
      <c r="H20" s="43"/>
      <c r="I20" s="43"/>
      <c r="J20" s="44"/>
    </row>
    <row r="21" ht="333.5">
      <c r="A21" s="35" t="s">
        <v>131</v>
      </c>
      <c r="B21" s="42"/>
      <c r="C21" s="43"/>
      <c r="D21" s="43"/>
      <c r="E21" s="37" t="s">
        <v>919</v>
      </c>
      <c r="F21" s="43"/>
      <c r="G21" s="43"/>
      <c r="H21" s="43"/>
      <c r="I21" s="43"/>
      <c r="J21" s="44"/>
    </row>
    <row r="22">
      <c r="A22" s="29" t="s">
        <v>119</v>
      </c>
      <c r="B22" s="30"/>
      <c r="C22" s="31" t="s">
        <v>269</v>
      </c>
      <c r="D22" s="32"/>
      <c r="E22" s="29" t="s">
        <v>270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122</v>
      </c>
      <c r="B23" s="35">
        <v>5</v>
      </c>
      <c r="C23" s="36" t="s">
        <v>920</v>
      </c>
      <c r="D23" s="35" t="s">
        <v>124</v>
      </c>
      <c r="E23" s="37" t="s">
        <v>921</v>
      </c>
      <c r="F23" s="38" t="s">
        <v>126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127</v>
      </c>
      <c r="B24" s="42"/>
      <c r="C24" s="43"/>
      <c r="D24" s="43"/>
      <c r="E24" s="49" t="s">
        <v>124</v>
      </c>
      <c r="F24" s="43"/>
      <c r="G24" s="43"/>
      <c r="H24" s="43"/>
      <c r="I24" s="43"/>
      <c r="J24" s="44"/>
    </row>
    <row r="25" ht="409.5">
      <c r="A25" s="35" t="s">
        <v>131</v>
      </c>
      <c r="B25" s="42"/>
      <c r="C25" s="43"/>
      <c r="D25" s="43"/>
      <c r="E25" s="37" t="s">
        <v>454</v>
      </c>
      <c r="F25" s="43"/>
      <c r="G25" s="43"/>
      <c r="H25" s="43"/>
      <c r="I25" s="43"/>
      <c r="J25" s="44"/>
    </row>
    <row r="26">
      <c r="A26" s="29" t="s">
        <v>119</v>
      </c>
      <c r="B26" s="30"/>
      <c r="C26" s="31" t="s">
        <v>162</v>
      </c>
      <c r="D26" s="32"/>
      <c r="E26" s="29" t="s">
        <v>163</v>
      </c>
      <c r="F26" s="32"/>
      <c r="G26" s="32"/>
      <c r="H26" s="32"/>
      <c r="I26" s="33">
        <f>SUMIFS(I27:I56,A27:A56,"P")</f>
        <v>0</v>
      </c>
      <c r="J26" s="34"/>
    </row>
    <row r="27">
      <c r="A27" s="35" t="s">
        <v>122</v>
      </c>
      <c r="B27" s="35">
        <v>6</v>
      </c>
      <c r="C27" s="36" t="s">
        <v>922</v>
      </c>
      <c r="D27" s="35" t="s">
        <v>124</v>
      </c>
      <c r="E27" s="37" t="s">
        <v>923</v>
      </c>
      <c r="F27" s="38" t="s">
        <v>212</v>
      </c>
      <c r="G27" s="39">
        <v>62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49" t="s">
        <v>124</v>
      </c>
      <c r="F28" s="43"/>
      <c r="G28" s="43"/>
      <c r="H28" s="43"/>
      <c r="I28" s="43"/>
      <c r="J28" s="44"/>
    </row>
    <row r="29" ht="87">
      <c r="A29" s="35" t="s">
        <v>131</v>
      </c>
      <c r="B29" s="42"/>
      <c r="C29" s="43"/>
      <c r="D29" s="43"/>
      <c r="E29" s="37" t="s">
        <v>924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925</v>
      </c>
      <c r="D30" s="35" t="s">
        <v>124</v>
      </c>
      <c r="E30" s="37" t="s">
        <v>926</v>
      </c>
      <c r="F30" s="38" t="s">
        <v>212</v>
      </c>
      <c r="G30" s="39">
        <v>62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927</v>
      </c>
      <c r="F31" s="43"/>
      <c r="G31" s="43"/>
      <c r="H31" s="43"/>
      <c r="I31" s="43"/>
      <c r="J31" s="44"/>
    </row>
    <row r="32" ht="101.5">
      <c r="A32" s="35" t="s">
        <v>131</v>
      </c>
      <c r="B32" s="42"/>
      <c r="C32" s="43"/>
      <c r="D32" s="43"/>
      <c r="E32" s="37" t="s">
        <v>928</v>
      </c>
      <c r="F32" s="43"/>
      <c r="G32" s="43"/>
      <c r="H32" s="43"/>
      <c r="I32" s="43"/>
      <c r="J32" s="44"/>
    </row>
    <row r="33" ht="29">
      <c r="A33" s="35" t="s">
        <v>122</v>
      </c>
      <c r="B33" s="35">
        <v>8</v>
      </c>
      <c r="C33" s="36" t="s">
        <v>929</v>
      </c>
      <c r="D33" s="35" t="s">
        <v>124</v>
      </c>
      <c r="E33" s="37" t="s">
        <v>930</v>
      </c>
      <c r="F33" s="38" t="s">
        <v>212</v>
      </c>
      <c r="G33" s="39">
        <v>0.90000000000000002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931</v>
      </c>
      <c r="F34" s="43"/>
      <c r="G34" s="43"/>
      <c r="H34" s="43"/>
      <c r="I34" s="43"/>
      <c r="J34" s="44"/>
    </row>
    <row r="35" ht="159.5">
      <c r="A35" s="35" t="s">
        <v>131</v>
      </c>
      <c r="B35" s="42"/>
      <c r="C35" s="43"/>
      <c r="D35" s="43"/>
      <c r="E35" s="37" t="s">
        <v>932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933</v>
      </c>
      <c r="D36" s="35" t="s">
        <v>124</v>
      </c>
      <c r="E36" s="37" t="s">
        <v>934</v>
      </c>
      <c r="F36" s="38" t="s">
        <v>212</v>
      </c>
      <c r="G36" s="39">
        <v>65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45">
      <c r="A38" s="35" t="s">
        <v>131</v>
      </c>
      <c r="B38" s="42"/>
      <c r="C38" s="43"/>
      <c r="D38" s="43"/>
      <c r="E38" s="37" t="s">
        <v>935</v>
      </c>
      <c r="F38" s="43"/>
      <c r="G38" s="43"/>
      <c r="H38" s="43"/>
      <c r="I38" s="43"/>
      <c r="J38" s="44"/>
    </row>
    <row r="39">
      <c r="A39" s="35" t="s">
        <v>122</v>
      </c>
      <c r="B39" s="35">
        <v>10</v>
      </c>
      <c r="C39" s="36" t="s">
        <v>936</v>
      </c>
      <c r="D39" s="35" t="s">
        <v>124</v>
      </c>
      <c r="E39" s="37" t="s">
        <v>937</v>
      </c>
      <c r="F39" s="38" t="s">
        <v>153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49" t="s">
        <v>124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938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939</v>
      </c>
      <c r="D42" s="35" t="s">
        <v>124</v>
      </c>
      <c r="E42" s="37" t="s">
        <v>940</v>
      </c>
      <c r="F42" s="38" t="s">
        <v>212</v>
      </c>
      <c r="G42" s="39">
        <v>70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941</v>
      </c>
      <c r="F43" s="43"/>
      <c r="G43" s="43"/>
      <c r="H43" s="43"/>
      <c r="I43" s="43"/>
      <c r="J43" s="44"/>
    </row>
    <row r="44" ht="101.5">
      <c r="A44" s="35" t="s">
        <v>131</v>
      </c>
      <c r="B44" s="42"/>
      <c r="C44" s="43"/>
      <c r="D44" s="43"/>
      <c r="E44" s="37" t="s">
        <v>942</v>
      </c>
      <c r="F44" s="43"/>
      <c r="G44" s="43"/>
      <c r="H44" s="43"/>
      <c r="I44" s="43"/>
      <c r="J44" s="44"/>
    </row>
    <row r="45" ht="29">
      <c r="A45" s="35" t="s">
        <v>122</v>
      </c>
      <c r="B45" s="35">
        <v>12</v>
      </c>
      <c r="C45" s="36" t="s">
        <v>943</v>
      </c>
      <c r="D45" s="35" t="s">
        <v>124</v>
      </c>
      <c r="E45" s="37" t="s">
        <v>944</v>
      </c>
      <c r="F45" s="38" t="s">
        <v>153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37" t="s">
        <v>945</v>
      </c>
      <c r="F46" s="43"/>
      <c r="G46" s="43"/>
      <c r="H46" s="43"/>
      <c r="I46" s="43"/>
      <c r="J46" s="44"/>
    </row>
    <row r="47" ht="116">
      <c r="A47" s="35" t="s">
        <v>131</v>
      </c>
      <c r="B47" s="42"/>
      <c r="C47" s="43"/>
      <c r="D47" s="43"/>
      <c r="E47" s="37" t="s">
        <v>946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947</v>
      </c>
      <c r="D48" s="35" t="s">
        <v>124</v>
      </c>
      <c r="E48" s="37" t="s">
        <v>948</v>
      </c>
      <c r="F48" s="38" t="s">
        <v>212</v>
      </c>
      <c r="G48" s="39">
        <v>62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87">
      <c r="A50" s="35" t="s">
        <v>131</v>
      </c>
      <c r="B50" s="42"/>
      <c r="C50" s="43"/>
      <c r="D50" s="43"/>
      <c r="E50" s="37" t="s">
        <v>949</v>
      </c>
      <c r="F50" s="43"/>
      <c r="G50" s="43"/>
      <c r="H50" s="43"/>
      <c r="I50" s="43"/>
      <c r="J50" s="44"/>
    </row>
    <row r="51" ht="29">
      <c r="A51" s="35" t="s">
        <v>122</v>
      </c>
      <c r="B51" s="35">
        <v>14</v>
      </c>
      <c r="C51" s="36" t="s">
        <v>950</v>
      </c>
      <c r="D51" s="35" t="s">
        <v>124</v>
      </c>
      <c r="E51" s="37" t="s">
        <v>951</v>
      </c>
      <c r="F51" s="38" t="s">
        <v>153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49" t="s">
        <v>124</v>
      </c>
      <c r="F52" s="43"/>
      <c r="G52" s="43"/>
      <c r="H52" s="43"/>
      <c r="I52" s="43"/>
      <c r="J52" s="44"/>
    </row>
    <row r="53" ht="130.5">
      <c r="A53" s="35" t="s">
        <v>131</v>
      </c>
      <c r="B53" s="42"/>
      <c r="C53" s="43"/>
      <c r="D53" s="43"/>
      <c r="E53" s="37" t="s">
        <v>952</v>
      </c>
      <c r="F53" s="43"/>
      <c r="G53" s="43"/>
      <c r="H53" s="43"/>
      <c r="I53" s="43"/>
      <c r="J53" s="44"/>
    </row>
    <row r="54">
      <c r="A54" s="35" t="s">
        <v>122</v>
      </c>
      <c r="B54" s="35">
        <v>15</v>
      </c>
      <c r="C54" s="36" t="s">
        <v>953</v>
      </c>
      <c r="D54" s="35" t="s">
        <v>124</v>
      </c>
      <c r="E54" s="37" t="s">
        <v>954</v>
      </c>
      <c r="F54" s="38" t="s">
        <v>153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127</v>
      </c>
      <c r="B55" s="42"/>
      <c r="C55" s="43"/>
      <c r="D55" s="43"/>
      <c r="E55" s="37" t="s">
        <v>955</v>
      </c>
      <c r="F55" s="43"/>
      <c r="G55" s="43"/>
      <c r="H55" s="43"/>
      <c r="I55" s="43"/>
      <c r="J55" s="44"/>
    </row>
    <row r="56" ht="101.5">
      <c r="A56" s="35" t="s">
        <v>131</v>
      </c>
      <c r="B56" s="42"/>
      <c r="C56" s="43"/>
      <c r="D56" s="43"/>
      <c r="E56" s="37" t="s">
        <v>956</v>
      </c>
      <c r="F56" s="43"/>
      <c r="G56" s="43"/>
      <c r="H56" s="43"/>
      <c r="I56" s="43"/>
      <c r="J56" s="44"/>
    </row>
    <row r="57">
      <c r="A57" s="29" t="s">
        <v>119</v>
      </c>
      <c r="B57" s="30"/>
      <c r="C57" s="31" t="s">
        <v>327</v>
      </c>
      <c r="D57" s="32"/>
      <c r="E57" s="29" t="s">
        <v>328</v>
      </c>
      <c r="F57" s="32"/>
      <c r="G57" s="32"/>
      <c r="H57" s="32"/>
      <c r="I57" s="33">
        <f>SUMIFS(I58:I60,A58:A60,"P")</f>
        <v>0</v>
      </c>
      <c r="J57" s="34"/>
    </row>
    <row r="58">
      <c r="A58" s="35" t="s">
        <v>122</v>
      </c>
      <c r="B58" s="35">
        <v>16</v>
      </c>
      <c r="C58" s="36" t="s">
        <v>957</v>
      </c>
      <c r="D58" s="35" t="s">
        <v>172</v>
      </c>
      <c r="E58" s="37" t="s">
        <v>958</v>
      </c>
      <c r="F58" s="38" t="s">
        <v>212</v>
      </c>
      <c r="G58" s="39">
        <v>0.90000000000000002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127</v>
      </c>
      <c r="B59" s="42"/>
      <c r="C59" s="43"/>
      <c r="D59" s="43"/>
      <c r="E59" s="37" t="s">
        <v>959</v>
      </c>
      <c r="F59" s="43"/>
      <c r="G59" s="43"/>
      <c r="H59" s="43"/>
      <c r="I59" s="43"/>
      <c r="J59" s="44"/>
    </row>
    <row r="60" ht="304.5">
      <c r="A60" s="35" t="s">
        <v>131</v>
      </c>
      <c r="B60" s="46"/>
      <c r="C60" s="47"/>
      <c r="D60" s="47"/>
      <c r="E60" s="37" t="s">
        <v>960</v>
      </c>
      <c r="F60" s="47"/>
      <c r="G60" s="47"/>
      <c r="H60" s="47"/>
      <c r="I60" s="47"/>
      <c r="J6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33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911</v>
      </c>
      <c r="D4" s="20"/>
      <c r="E4" s="21" t="s">
        <v>912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33</v>
      </c>
      <c r="D5" s="20"/>
      <c r="E5" s="21" t="s">
        <v>34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8.5800000000000001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8.5800000000000001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SUMIFS(I24:I53,A24:A53,"P")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35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35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36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39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35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 ht="29">
      <c r="A48" s="35" t="s">
        <v>122</v>
      </c>
      <c r="B48" s="35">
        <v>13</v>
      </c>
      <c r="C48" s="36" t="s">
        <v>950</v>
      </c>
      <c r="D48" s="35" t="s">
        <v>124</v>
      </c>
      <c r="E48" s="37" t="s">
        <v>951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952</v>
      </c>
      <c r="F50" s="43"/>
      <c r="G50" s="43"/>
      <c r="H50" s="43"/>
      <c r="I50" s="43"/>
      <c r="J50" s="44"/>
    </row>
    <row r="51">
      <c r="A51" s="35" t="s">
        <v>122</v>
      </c>
      <c r="B51" s="35">
        <v>14</v>
      </c>
      <c r="C51" s="36" t="s">
        <v>953</v>
      </c>
      <c r="D51" s="35" t="s">
        <v>124</v>
      </c>
      <c r="E51" s="37" t="s">
        <v>954</v>
      </c>
      <c r="F51" s="38" t="s">
        <v>153</v>
      </c>
      <c r="G51" s="39">
        <v>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37" t="s">
        <v>955</v>
      </c>
      <c r="F52" s="43"/>
      <c r="G52" s="43"/>
      <c r="H52" s="43"/>
      <c r="I52" s="43"/>
      <c r="J52" s="44"/>
    </row>
    <row r="53" ht="101.5">
      <c r="A53" s="35" t="s">
        <v>131</v>
      </c>
      <c r="B53" s="42"/>
      <c r="C53" s="43"/>
      <c r="D53" s="43"/>
      <c r="E53" s="37" t="s">
        <v>956</v>
      </c>
      <c r="F53" s="43"/>
      <c r="G53" s="43"/>
      <c r="H53" s="43"/>
      <c r="I53" s="43"/>
      <c r="J53" s="44"/>
    </row>
    <row r="54">
      <c r="A54" s="29" t="s">
        <v>119</v>
      </c>
      <c r="B54" s="30"/>
      <c r="C54" s="31" t="s">
        <v>327</v>
      </c>
      <c r="D54" s="32"/>
      <c r="E54" s="29" t="s">
        <v>328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122</v>
      </c>
      <c r="B55" s="35">
        <v>15</v>
      </c>
      <c r="C55" s="36" t="s">
        <v>957</v>
      </c>
      <c r="D55" s="35" t="s">
        <v>172</v>
      </c>
      <c r="E55" s="37" t="s">
        <v>958</v>
      </c>
      <c r="F55" s="38" t="s">
        <v>212</v>
      </c>
      <c r="G55" s="39">
        <v>0.29999999999999999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127</v>
      </c>
      <c r="B56" s="42"/>
      <c r="C56" s="43"/>
      <c r="D56" s="43"/>
      <c r="E56" s="37" t="s">
        <v>959</v>
      </c>
      <c r="F56" s="43"/>
      <c r="G56" s="43"/>
      <c r="H56" s="43"/>
      <c r="I56" s="43"/>
      <c r="J56" s="44"/>
    </row>
    <row r="57" ht="304.5">
      <c r="A57" s="35" t="s">
        <v>131</v>
      </c>
      <c r="B57" s="46"/>
      <c r="C57" s="47"/>
      <c r="D57" s="47"/>
      <c r="E57" s="37" t="s">
        <v>960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35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911</v>
      </c>
      <c r="D4" s="20"/>
      <c r="E4" s="21" t="s">
        <v>912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35</v>
      </c>
      <c r="D5" s="20"/>
      <c r="E5" s="21" t="s">
        <v>36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4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4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961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4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37</v>
      </c>
      <c r="I3" s="23">
        <f>SUMIFS(I9:I63,A9:A63,"SD")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966</v>
      </c>
      <c r="D4" s="20"/>
      <c r="E4" s="21" t="s">
        <v>967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37</v>
      </c>
      <c r="D5" s="20"/>
      <c r="E5" s="21" t="s">
        <v>38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2.7999999999999998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 t="s">
        <v>191</v>
      </c>
      <c r="E13" s="37" t="s">
        <v>918</v>
      </c>
      <c r="F13" s="38" t="s">
        <v>126</v>
      </c>
      <c r="G13" s="39">
        <v>40.299999999999997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917</v>
      </c>
      <c r="D16" s="35" t="s">
        <v>195</v>
      </c>
      <c r="E16" s="37" t="s">
        <v>918</v>
      </c>
      <c r="F16" s="38" t="s">
        <v>126</v>
      </c>
      <c r="G16" s="39">
        <v>28.91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409.5">
      <c r="A18" s="35" t="s">
        <v>131</v>
      </c>
      <c r="B18" s="42"/>
      <c r="C18" s="43"/>
      <c r="D18" s="43"/>
      <c r="E18" s="37" t="s">
        <v>916</v>
      </c>
      <c r="F18" s="43"/>
      <c r="G18" s="43"/>
      <c r="H18" s="43"/>
      <c r="I18" s="43"/>
      <c r="J18" s="44"/>
    </row>
    <row r="19">
      <c r="A19" s="35" t="s">
        <v>122</v>
      </c>
      <c r="B19" s="35">
        <v>4</v>
      </c>
      <c r="C19" s="36" t="s">
        <v>801</v>
      </c>
      <c r="D19" s="35" t="s">
        <v>124</v>
      </c>
      <c r="E19" s="37" t="s">
        <v>802</v>
      </c>
      <c r="F19" s="38" t="s">
        <v>126</v>
      </c>
      <c r="G19" s="39">
        <v>69.209999999999994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127</v>
      </c>
      <c r="B20" s="42"/>
      <c r="C20" s="43"/>
      <c r="D20" s="43"/>
      <c r="E20" s="49" t="s">
        <v>124</v>
      </c>
      <c r="F20" s="43"/>
      <c r="G20" s="43"/>
      <c r="H20" s="43"/>
      <c r="I20" s="43"/>
      <c r="J20" s="44"/>
    </row>
    <row r="21" ht="333.5">
      <c r="A21" s="35" t="s">
        <v>131</v>
      </c>
      <c r="B21" s="42"/>
      <c r="C21" s="43"/>
      <c r="D21" s="43"/>
      <c r="E21" s="37" t="s">
        <v>919</v>
      </c>
      <c r="F21" s="43"/>
      <c r="G21" s="43"/>
      <c r="H21" s="43"/>
      <c r="I21" s="43"/>
      <c r="J21" s="44"/>
    </row>
    <row r="22">
      <c r="A22" s="29" t="s">
        <v>119</v>
      </c>
      <c r="B22" s="30"/>
      <c r="C22" s="31" t="s">
        <v>269</v>
      </c>
      <c r="D22" s="32"/>
      <c r="E22" s="29" t="s">
        <v>270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122</v>
      </c>
      <c r="B23" s="35">
        <v>5</v>
      </c>
      <c r="C23" s="36" t="s">
        <v>920</v>
      </c>
      <c r="D23" s="35" t="s">
        <v>124</v>
      </c>
      <c r="E23" s="37" t="s">
        <v>921</v>
      </c>
      <c r="F23" s="38" t="s">
        <v>126</v>
      </c>
      <c r="G23" s="39">
        <v>1.8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127</v>
      </c>
      <c r="B24" s="42"/>
      <c r="C24" s="43"/>
      <c r="D24" s="43"/>
      <c r="E24" s="49" t="s">
        <v>124</v>
      </c>
      <c r="F24" s="43"/>
      <c r="G24" s="43"/>
      <c r="H24" s="43"/>
      <c r="I24" s="43"/>
      <c r="J24" s="44"/>
    </row>
    <row r="25" ht="409.5">
      <c r="A25" s="35" t="s">
        <v>131</v>
      </c>
      <c r="B25" s="42"/>
      <c r="C25" s="43"/>
      <c r="D25" s="43"/>
      <c r="E25" s="37" t="s">
        <v>454</v>
      </c>
      <c r="F25" s="43"/>
      <c r="G25" s="43"/>
      <c r="H25" s="43"/>
      <c r="I25" s="43"/>
      <c r="J25" s="44"/>
    </row>
    <row r="26">
      <c r="A26" s="29" t="s">
        <v>119</v>
      </c>
      <c r="B26" s="30"/>
      <c r="C26" s="31" t="s">
        <v>162</v>
      </c>
      <c r="D26" s="32"/>
      <c r="E26" s="29" t="s">
        <v>163</v>
      </c>
      <c r="F26" s="32"/>
      <c r="G26" s="32"/>
      <c r="H26" s="32"/>
      <c r="I26" s="33">
        <f>SUMIFS(I27:I59,A27:A59,"P")</f>
        <v>0</v>
      </c>
      <c r="J26" s="34"/>
    </row>
    <row r="27">
      <c r="A27" s="35" t="s">
        <v>122</v>
      </c>
      <c r="B27" s="35">
        <v>6</v>
      </c>
      <c r="C27" s="36" t="s">
        <v>922</v>
      </c>
      <c r="D27" s="35" t="s">
        <v>124</v>
      </c>
      <c r="E27" s="37" t="s">
        <v>923</v>
      </c>
      <c r="F27" s="38" t="s">
        <v>212</v>
      </c>
      <c r="G27" s="39">
        <v>204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49" t="s">
        <v>124</v>
      </c>
      <c r="F28" s="43"/>
      <c r="G28" s="43"/>
      <c r="H28" s="43"/>
      <c r="I28" s="43"/>
      <c r="J28" s="44"/>
    </row>
    <row r="29" ht="87">
      <c r="A29" s="35" t="s">
        <v>131</v>
      </c>
      <c r="B29" s="42"/>
      <c r="C29" s="43"/>
      <c r="D29" s="43"/>
      <c r="E29" s="37" t="s">
        <v>924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925</v>
      </c>
      <c r="D30" s="35" t="s">
        <v>124</v>
      </c>
      <c r="E30" s="37" t="s">
        <v>926</v>
      </c>
      <c r="F30" s="38" t="s">
        <v>212</v>
      </c>
      <c r="G30" s="39">
        <v>180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927</v>
      </c>
      <c r="F31" s="43"/>
      <c r="G31" s="43"/>
      <c r="H31" s="43"/>
      <c r="I31" s="43"/>
      <c r="J31" s="44"/>
    </row>
    <row r="32" ht="101.5">
      <c r="A32" s="35" t="s">
        <v>131</v>
      </c>
      <c r="B32" s="42"/>
      <c r="C32" s="43"/>
      <c r="D32" s="43"/>
      <c r="E32" s="37" t="s">
        <v>928</v>
      </c>
      <c r="F32" s="43"/>
      <c r="G32" s="43"/>
      <c r="H32" s="43"/>
      <c r="I32" s="43"/>
      <c r="J32" s="44"/>
    </row>
    <row r="33" ht="29">
      <c r="A33" s="35" t="s">
        <v>122</v>
      </c>
      <c r="B33" s="35">
        <v>8</v>
      </c>
      <c r="C33" s="36" t="s">
        <v>929</v>
      </c>
      <c r="D33" s="35" t="s">
        <v>124</v>
      </c>
      <c r="E33" s="37" t="s">
        <v>930</v>
      </c>
      <c r="F33" s="38" t="s">
        <v>212</v>
      </c>
      <c r="G33" s="39">
        <v>1.8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931</v>
      </c>
      <c r="F34" s="43"/>
      <c r="G34" s="43"/>
      <c r="H34" s="43"/>
      <c r="I34" s="43"/>
      <c r="J34" s="44"/>
    </row>
    <row r="35" ht="159.5">
      <c r="A35" s="35" t="s">
        <v>131</v>
      </c>
      <c r="B35" s="42"/>
      <c r="C35" s="43"/>
      <c r="D35" s="43"/>
      <c r="E35" s="37" t="s">
        <v>932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933</v>
      </c>
      <c r="D36" s="35" t="s">
        <v>124</v>
      </c>
      <c r="E36" s="37" t="s">
        <v>934</v>
      </c>
      <c r="F36" s="38" t="s">
        <v>212</v>
      </c>
      <c r="G36" s="39">
        <v>180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45">
      <c r="A38" s="35" t="s">
        <v>131</v>
      </c>
      <c r="B38" s="42"/>
      <c r="C38" s="43"/>
      <c r="D38" s="43"/>
      <c r="E38" s="37" t="s">
        <v>935</v>
      </c>
      <c r="F38" s="43"/>
      <c r="G38" s="43"/>
      <c r="H38" s="43"/>
      <c r="I38" s="43"/>
      <c r="J38" s="44"/>
    </row>
    <row r="39">
      <c r="A39" s="35" t="s">
        <v>122</v>
      </c>
      <c r="B39" s="35">
        <v>10</v>
      </c>
      <c r="C39" s="36" t="s">
        <v>936</v>
      </c>
      <c r="D39" s="35" t="s">
        <v>124</v>
      </c>
      <c r="E39" s="37" t="s">
        <v>937</v>
      </c>
      <c r="F39" s="38" t="s">
        <v>153</v>
      </c>
      <c r="G39" s="39">
        <v>7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49" t="s">
        <v>124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938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939</v>
      </c>
      <c r="D42" s="35" t="s">
        <v>124</v>
      </c>
      <c r="E42" s="37" t="s">
        <v>940</v>
      </c>
      <c r="F42" s="38" t="s">
        <v>212</v>
      </c>
      <c r="G42" s="39">
        <v>204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941</v>
      </c>
      <c r="F43" s="43"/>
      <c r="G43" s="43"/>
      <c r="H43" s="43"/>
      <c r="I43" s="43"/>
      <c r="J43" s="44"/>
    </row>
    <row r="44" ht="101.5">
      <c r="A44" s="35" t="s">
        <v>131</v>
      </c>
      <c r="B44" s="42"/>
      <c r="C44" s="43"/>
      <c r="D44" s="43"/>
      <c r="E44" s="37" t="s">
        <v>942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191</v>
      </c>
      <c r="E45" s="37" t="s">
        <v>948</v>
      </c>
      <c r="F45" s="38" t="s">
        <v>212</v>
      </c>
      <c r="G45" s="39">
        <v>204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947</v>
      </c>
      <c r="D48" s="35" t="s">
        <v>195</v>
      </c>
      <c r="E48" s="37" t="s">
        <v>948</v>
      </c>
      <c r="F48" s="38" t="s">
        <v>212</v>
      </c>
      <c r="G48" s="39">
        <v>180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87">
      <c r="A50" s="35" t="s">
        <v>131</v>
      </c>
      <c r="B50" s="42"/>
      <c r="C50" s="43"/>
      <c r="D50" s="43"/>
      <c r="E50" s="37" t="s">
        <v>949</v>
      </c>
      <c r="F50" s="43"/>
      <c r="G50" s="43"/>
      <c r="H50" s="43"/>
      <c r="I50" s="43"/>
      <c r="J50" s="44"/>
    </row>
    <row r="51" ht="29">
      <c r="A51" s="35" t="s">
        <v>122</v>
      </c>
      <c r="B51" s="35">
        <v>14</v>
      </c>
      <c r="C51" s="36" t="s">
        <v>950</v>
      </c>
      <c r="D51" s="35" t="s">
        <v>191</v>
      </c>
      <c r="E51" s="37" t="s">
        <v>951</v>
      </c>
      <c r="F51" s="38" t="s">
        <v>153</v>
      </c>
      <c r="G51" s="39">
        <v>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37" t="s">
        <v>968</v>
      </c>
      <c r="F52" s="43"/>
      <c r="G52" s="43"/>
      <c r="H52" s="43"/>
      <c r="I52" s="43"/>
      <c r="J52" s="44"/>
    </row>
    <row r="53" ht="130.5">
      <c r="A53" s="35" t="s">
        <v>131</v>
      </c>
      <c r="B53" s="42"/>
      <c r="C53" s="43"/>
      <c r="D53" s="43"/>
      <c r="E53" s="37" t="s">
        <v>952</v>
      </c>
      <c r="F53" s="43"/>
      <c r="G53" s="43"/>
      <c r="H53" s="43"/>
      <c r="I53" s="43"/>
      <c r="J53" s="44"/>
    </row>
    <row r="54" ht="29">
      <c r="A54" s="35" t="s">
        <v>122</v>
      </c>
      <c r="B54" s="35">
        <v>15</v>
      </c>
      <c r="C54" s="36" t="s">
        <v>950</v>
      </c>
      <c r="D54" s="35" t="s">
        <v>195</v>
      </c>
      <c r="E54" s="37" t="s">
        <v>951</v>
      </c>
      <c r="F54" s="38" t="s">
        <v>153</v>
      </c>
      <c r="G54" s="39">
        <v>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127</v>
      </c>
      <c r="B55" s="42"/>
      <c r="C55" s="43"/>
      <c r="D55" s="43"/>
      <c r="E55" s="49" t="s">
        <v>124</v>
      </c>
      <c r="F55" s="43"/>
      <c r="G55" s="43"/>
      <c r="H55" s="43"/>
      <c r="I55" s="43"/>
      <c r="J55" s="44"/>
    </row>
    <row r="56" ht="130.5">
      <c r="A56" s="35" t="s">
        <v>131</v>
      </c>
      <c r="B56" s="42"/>
      <c r="C56" s="43"/>
      <c r="D56" s="43"/>
      <c r="E56" s="37" t="s">
        <v>952</v>
      </c>
      <c r="F56" s="43"/>
      <c r="G56" s="43"/>
      <c r="H56" s="43"/>
      <c r="I56" s="43"/>
      <c r="J56" s="44"/>
    </row>
    <row r="57">
      <c r="A57" s="35" t="s">
        <v>122</v>
      </c>
      <c r="B57" s="35">
        <v>16</v>
      </c>
      <c r="C57" s="36" t="s">
        <v>953</v>
      </c>
      <c r="D57" s="35" t="s">
        <v>124</v>
      </c>
      <c r="E57" s="37" t="s">
        <v>954</v>
      </c>
      <c r="F57" s="38" t="s">
        <v>153</v>
      </c>
      <c r="G57" s="39">
        <v>6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127</v>
      </c>
      <c r="B58" s="42"/>
      <c r="C58" s="43"/>
      <c r="D58" s="43"/>
      <c r="E58" s="37" t="s">
        <v>955</v>
      </c>
      <c r="F58" s="43"/>
      <c r="G58" s="43"/>
      <c r="H58" s="43"/>
      <c r="I58" s="43"/>
      <c r="J58" s="44"/>
    </row>
    <row r="59" ht="101.5">
      <c r="A59" s="35" t="s">
        <v>131</v>
      </c>
      <c r="B59" s="42"/>
      <c r="C59" s="43"/>
      <c r="D59" s="43"/>
      <c r="E59" s="37" t="s">
        <v>956</v>
      </c>
      <c r="F59" s="43"/>
      <c r="G59" s="43"/>
      <c r="H59" s="43"/>
      <c r="I59" s="43"/>
      <c r="J59" s="44"/>
    </row>
    <row r="60">
      <c r="A60" s="29" t="s">
        <v>119</v>
      </c>
      <c r="B60" s="30"/>
      <c r="C60" s="31" t="s">
        <v>327</v>
      </c>
      <c r="D60" s="32"/>
      <c r="E60" s="29" t="s">
        <v>328</v>
      </c>
      <c r="F60" s="32"/>
      <c r="G60" s="32"/>
      <c r="H60" s="32"/>
      <c r="I60" s="33">
        <f>SUMIFS(I61:I63,A61:A63,"P")</f>
        <v>0</v>
      </c>
      <c r="J60" s="34"/>
    </row>
    <row r="61">
      <c r="A61" s="35" t="s">
        <v>122</v>
      </c>
      <c r="B61" s="35">
        <v>17</v>
      </c>
      <c r="C61" s="36" t="s">
        <v>957</v>
      </c>
      <c r="D61" s="35" t="s">
        <v>172</v>
      </c>
      <c r="E61" s="37" t="s">
        <v>958</v>
      </c>
      <c r="F61" s="38" t="s">
        <v>212</v>
      </c>
      <c r="G61" s="39">
        <v>1.8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127</v>
      </c>
      <c r="B62" s="42"/>
      <c r="C62" s="43"/>
      <c r="D62" s="43"/>
      <c r="E62" s="37" t="s">
        <v>959</v>
      </c>
      <c r="F62" s="43"/>
      <c r="G62" s="43"/>
      <c r="H62" s="43"/>
      <c r="I62" s="43"/>
      <c r="J62" s="44"/>
    </row>
    <row r="63" ht="304.5">
      <c r="A63" s="35" t="s">
        <v>131</v>
      </c>
      <c r="B63" s="46"/>
      <c r="C63" s="47"/>
      <c r="D63" s="47"/>
      <c r="E63" s="37" t="s">
        <v>960</v>
      </c>
      <c r="F63" s="47"/>
      <c r="G63" s="47"/>
      <c r="H63" s="47"/>
      <c r="I63" s="47"/>
      <c r="J63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39</v>
      </c>
      <c r="I3" s="23">
        <f>SUMIFS(I8:I21,A8:A21,"SD")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39</v>
      </c>
      <c r="D4" s="20"/>
      <c r="E4" s="21" t="s">
        <v>40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969</v>
      </c>
      <c r="D8" s="32"/>
      <c r="E8" s="29" t="s">
        <v>970</v>
      </c>
      <c r="F8" s="32"/>
      <c r="G8" s="32"/>
      <c r="H8" s="32"/>
      <c r="I8" s="33">
        <f>SUMIFS(I9:I16,A9:A16,"P")</f>
        <v>0</v>
      </c>
      <c r="J8" s="34"/>
    </row>
    <row r="9">
      <c r="A9" s="35" t="s">
        <v>122</v>
      </c>
      <c r="B9" s="35">
        <v>1</v>
      </c>
      <c r="C9" s="36" t="s">
        <v>971</v>
      </c>
      <c r="D9" s="35" t="s">
        <v>124</v>
      </c>
      <c r="E9" s="37" t="s">
        <v>972</v>
      </c>
      <c r="F9" s="38" t="s">
        <v>825</v>
      </c>
      <c r="G9" s="39">
        <v>11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973</v>
      </c>
      <c r="F10" s="43"/>
      <c r="G10" s="43"/>
      <c r="H10" s="43"/>
      <c r="I10" s="43"/>
      <c r="J10" s="44"/>
    </row>
    <row r="11">
      <c r="A11" s="35" t="s">
        <v>129</v>
      </c>
      <c r="B11" s="42"/>
      <c r="C11" s="43"/>
      <c r="D11" s="43"/>
      <c r="E11" s="45" t="s">
        <v>449</v>
      </c>
      <c r="F11" s="43"/>
      <c r="G11" s="43"/>
      <c r="H11" s="43"/>
      <c r="I11" s="43"/>
      <c r="J11" s="44"/>
    </row>
    <row r="12" ht="87">
      <c r="A12" s="35" t="s">
        <v>131</v>
      </c>
      <c r="B12" s="42"/>
      <c r="C12" s="43"/>
      <c r="D12" s="43"/>
      <c r="E12" s="37" t="s">
        <v>974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975</v>
      </c>
      <c r="D13" s="35" t="s">
        <v>124</v>
      </c>
      <c r="E13" s="37" t="s">
        <v>976</v>
      </c>
      <c r="F13" s="38" t="s">
        <v>825</v>
      </c>
      <c r="G13" s="39">
        <v>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977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155</v>
      </c>
      <c r="F15" s="43"/>
      <c r="G15" s="43"/>
      <c r="H15" s="43"/>
      <c r="I15" s="43"/>
      <c r="J15" s="44"/>
    </row>
    <row r="16" ht="87">
      <c r="A16" s="35" t="s">
        <v>131</v>
      </c>
      <c r="B16" s="42"/>
      <c r="C16" s="43"/>
      <c r="D16" s="43"/>
      <c r="E16" s="37" t="s">
        <v>978</v>
      </c>
      <c r="F16" s="43"/>
      <c r="G16" s="43"/>
      <c r="H16" s="43"/>
      <c r="I16" s="43"/>
      <c r="J16" s="44"/>
    </row>
    <row r="17">
      <c r="A17" s="29" t="s">
        <v>119</v>
      </c>
      <c r="B17" s="30"/>
      <c r="C17" s="31" t="s">
        <v>162</v>
      </c>
      <c r="D17" s="32"/>
      <c r="E17" s="29" t="s">
        <v>163</v>
      </c>
      <c r="F17" s="32"/>
      <c r="G17" s="32"/>
      <c r="H17" s="32"/>
      <c r="I17" s="33">
        <f>SUMIFS(I18:I21,A18:A21,"P")</f>
        <v>0</v>
      </c>
      <c r="J17" s="34"/>
    </row>
    <row r="18">
      <c r="A18" s="35" t="s">
        <v>122</v>
      </c>
      <c r="B18" s="35">
        <v>3</v>
      </c>
      <c r="C18" s="36" t="s">
        <v>979</v>
      </c>
      <c r="D18" s="35" t="s">
        <v>124</v>
      </c>
      <c r="E18" s="37" t="s">
        <v>980</v>
      </c>
      <c r="F18" s="38" t="s">
        <v>147</v>
      </c>
      <c r="G18" s="39">
        <v>44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127</v>
      </c>
      <c r="B19" s="42"/>
      <c r="C19" s="43"/>
      <c r="D19" s="43"/>
      <c r="E19" s="37" t="s">
        <v>981</v>
      </c>
      <c r="F19" s="43"/>
      <c r="G19" s="43"/>
      <c r="H19" s="43"/>
      <c r="I19" s="43"/>
      <c r="J19" s="44"/>
    </row>
    <row r="20">
      <c r="A20" s="35" t="s">
        <v>129</v>
      </c>
      <c r="B20" s="42"/>
      <c r="C20" s="43"/>
      <c r="D20" s="43"/>
      <c r="E20" s="45" t="s">
        <v>982</v>
      </c>
      <c r="F20" s="43"/>
      <c r="G20" s="43"/>
      <c r="H20" s="43"/>
      <c r="I20" s="43"/>
      <c r="J20" s="44"/>
    </row>
    <row r="21" ht="159.5">
      <c r="A21" s="35" t="s">
        <v>131</v>
      </c>
      <c r="B21" s="46"/>
      <c r="C21" s="47"/>
      <c r="D21" s="47"/>
      <c r="E21" s="37" t="s">
        <v>983</v>
      </c>
      <c r="F21" s="47"/>
      <c r="G21" s="47"/>
      <c r="H21" s="47"/>
      <c r="I21" s="47"/>
      <c r="J2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41</v>
      </c>
      <c r="I3" s="23">
        <f>SUMIFS(I8:I21,A8:A21,"SD")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41</v>
      </c>
      <c r="D4" s="20"/>
      <c r="E4" s="21" t="s">
        <v>42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SUMIFS(I9:I12,A9:A12,"P")</f>
        <v>0</v>
      </c>
      <c r="J8" s="34"/>
    </row>
    <row r="9">
      <c r="A9" s="35" t="s">
        <v>122</v>
      </c>
      <c r="B9" s="35">
        <v>1</v>
      </c>
      <c r="C9" s="36" t="s">
        <v>123</v>
      </c>
      <c r="D9" s="35" t="s">
        <v>124</v>
      </c>
      <c r="E9" s="37" t="s">
        <v>125</v>
      </c>
      <c r="F9" s="38" t="s">
        <v>126</v>
      </c>
      <c r="G9" s="39">
        <v>0.79900000000000004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128</v>
      </c>
      <c r="F10" s="43"/>
      <c r="G10" s="43"/>
      <c r="H10" s="43"/>
      <c r="I10" s="43"/>
      <c r="J10" s="44"/>
    </row>
    <row r="11">
      <c r="A11" s="35" t="s">
        <v>129</v>
      </c>
      <c r="B11" s="42"/>
      <c r="C11" s="43"/>
      <c r="D11" s="43"/>
      <c r="E11" s="45" t="s">
        <v>984</v>
      </c>
      <c r="F11" s="43"/>
      <c r="G11" s="43"/>
      <c r="H11" s="43"/>
      <c r="I11" s="43"/>
      <c r="J11" s="44"/>
    </row>
    <row r="12" ht="72.5">
      <c r="A12" s="35" t="s">
        <v>131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29" t="s">
        <v>119</v>
      </c>
      <c r="B13" s="30"/>
      <c r="C13" s="31" t="s">
        <v>143</v>
      </c>
      <c r="D13" s="32"/>
      <c r="E13" s="29" t="s">
        <v>144</v>
      </c>
      <c r="F13" s="32"/>
      <c r="G13" s="32"/>
      <c r="H13" s="32"/>
      <c r="I13" s="33">
        <f>SUMIFS(I14:I21,A14:A21,"P")</f>
        <v>0</v>
      </c>
      <c r="J13" s="34"/>
    </row>
    <row r="14">
      <c r="A14" s="35" t="s">
        <v>122</v>
      </c>
      <c r="B14" s="35">
        <v>4</v>
      </c>
      <c r="C14" s="36" t="s">
        <v>145</v>
      </c>
      <c r="D14" s="35" t="s">
        <v>124</v>
      </c>
      <c r="E14" s="37" t="s">
        <v>146</v>
      </c>
      <c r="F14" s="38" t="s">
        <v>147</v>
      </c>
      <c r="G14" s="39">
        <v>104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127</v>
      </c>
      <c r="B15" s="42"/>
      <c r="C15" s="43"/>
      <c r="D15" s="43"/>
      <c r="E15" s="37" t="s">
        <v>148</v>
      </c>
      <c r="F15" s="43"/>
      <c r="G15" s="43"/>
      <c r="H15" s="43"/>
      <c r="I15" s="43"/>
      <c r="J15" s="44"/>
    </row>
    <row r="16">
      <c r="A16" s="35" t="s">
        <v>129</v>
      </c>
      <c r="B16" s="42"/>
      <c r="C16" s="43"/>
      <c r="D16" s="43"/>
      <c r="E16" s="45" t="s">
        <v>985</v>
      </c>
      <c r="F16" s="43"/>
      <c r="G16" s="43"/>
      <c r="H16" s="43"/>
      <c r="I16" s="43"/>
      <c r="J16" s="44"/>
    </row>
    <row r="17" ht="87">
      <c r="A17" s="35" t="s">
        <v>131</v>
      </c>
      <c r="B17" s="42"/>
      <c r="C17" s="43"/>
      <c r="D17" s="43"/>
      <c r="E17" s="37" t="s">
        <v>150</v>
      </c>
      <c r="F17" s="43"/>
      <c r="G17" s="43"/>
      <c r="H17" s="43"/>
      <c r="I17" s="43"/>
      <c r="J17" s="44"/>
    </row>
    <row r="18">
      <c r="A18" s="35" t="s">
        <v>122</v>
      </c>
      <c r="B18" s="35">
        <v>5</v>
      </c>
      <c r="C18" s="36" t="s">
        <v>151</v>
      </c>
      <c r="D18" s="35" t="s">
        <v>124</v>
      </c>
      <c r="E18" s="37" t="s">
        <v>152</v>
      </c>
      <c r="F18" s="38" t="s">
        <v>153</v>
      </c>
      <c r="G18" s="39">
        <v>4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127</v>
      </c>
      <c r="B19" s="42"/>
      <c r="C19" s="43"/>
      <c r="D19" s="43"/>
      <c r="E19" s="37" t="s">
        <v>154</v>
      </c>
      <c r="F19" s="43"/>
      <c r="G19" s="43"/>
      <c r="H19" s="43"/>
      <c r="I19" s="43"/>
      <c r="J19" s="44"/>
    </row>
    <row r="20">
      <c r="A20" s="35" t="s">
        <v>129</v>
      </c>
      <c r="B20" s="42"/>
      <c r="C20" s="43"/>
      <c r="D20" s="43"/>
      <c r="E20" s="45" t="s">
        <v>986</v>
      </c>
      <c r="F20" s="43"/>
      <c r="G20" s="43"/>
      <c r="H20" s="43"/>
      <c r="I20" s="43"/>
      <c r="J20" s="44"/>
    </row>
    <row r="21" ht="217.5">
      <c r="A21" s="35" t="s">
        <v>131</v>
      </c>
      <c r="B21" s="46"/>
      <c r="C21" s="47"/>
      <c r="D21" s="47"/>
      <c r="E21" s="37" t="s">
        <v>156</v>
      </c>
      <c r="F21" s="47"/>
      <c r="G21" s="47"/>
      <c r="H21" s="47"/>
      <c r="I21" s="47"/>
      <c r="J2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43</v>
      </c>
      <c r="I3" s="23">
        <f>SUMIFS(I8:I163,A8:A163,"SD")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43</v>
      </c>
      <c r="D4" s="20"/>
      <c r="E4" s="21" t="s">
        <v>44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SUMIFS(I9:I16,A9:A16,"P")</f>
        <v>0</v>
      </c>
      <c r="J8" s="34"/>
    </row>
    <row r="9">
      <c r="A9" s="35" t="s">
        <v>122</v>
      </c>
      <c r="B9" s="35">
        <v>1</v>
      </c>
      <c r="C9" s="36" t="s">
        <v>217</v>
      </c>
      <c r="D9" s="35" t="s">
        <v>124</v>
      </c>
      <c r="E9" s="37" t="s">
        <v>218</v>
      </c>
      <c r="F9" s="38" t="s">
        <v>126</v>
      </c>
      <c r="G9" s="39">
        <v>105.59999999999999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219</v>
      </c>
      <c r="F10" s="43"/>
      <c r="G10" s="43"/>
      <c r="H10" s="43"/>
      <c r="I10" s="43"/>
      <c r="J10" s="44"/>
    </row>
    <row r="11" ht="43.5">
      <c r="A11" s="35" t="s">
        <v>129</v>
      </c>
      <c r="B11" s="42"/>
      <c r="C11" s="43"/>
      <c r="D11" s="43"/>
      <c r="E11" s="45" t="s">
        <v>987</v>
      </c>
      <c r="F11" s="43"/>
      <c r="G11" s="43"/>
      <c r="H11" s="43"/>
      <c r="I11" s="43"/>
      <c r="J11" s="44"/>
    </row>
    <row r="12" ht="72.5">
      <c r="A12" s="35" t="s">
        <v>131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123</v>
      </c>
      <c r="D13" s="35" t="s">
        <v>124</v>
      </c>
      <c r="E13" s="37" t="s">
        <v>125</v>
      </c>
      <c r="F13" s="38" t="s">
        <v>126</v>
      </c>
      <c r="G13" s="39">
        <v>414.76100000000002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335</v>
      </c>
      <c r="F14" s="43"/>
      <c r="G14" s="43"/>
      <c r="H14" s="43"/>
      <c r="I14" s="43"/>
      <c r="J14" s="44"/>
    </row>
    <row r="15" ht="101.5">
      <c r="A15" s="35" t="s">
        <v>129</v>
      </c>
      <c r="B15" s="42"/>
      <c r="C15" s="43"/>
      <c r="D15" s="43"/>
      <c r="E15" s="45" t="s">
        <v>988</v>
      </c>
      <c r="F15" s="43"/>
      <c r="G15" s="43"/>
      <c r="H15" s="43"/>
      <c r="I15" s="43"/>
      <c r="J15" s="44"/>
    </row>
    <row r="16" ht="72.5">
      <c r="A16" s="35" t="s">
        <v>131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29" t="s">
        <v>119</v>
      </c>
      <c r="B17" s="30"/>
      <c r="C17" s="31" t="s">
        <v>143</v>
      </c>
      <c r="D17" s="32"/>
      <c r="E17" s="29" t="s">
        <v>144</v>
      </c>
      <c r="F17" s="32"/>
      <c r="G17" s="32"/>
      <c r="H17" s="32"/>
      <c r="I17" s="33">
        <f>SUMIFS(I18:I89,A18:A89,"P")</f>
        <v>0</v>
      </c>
      <c r="J17" s="34"/>
    </row>
    <row r="18">
      <c r="A18" s="35" t="s">
        <v>122</v>
      </c>
      <c r="B18" s="35">
        <v>4</v>
      </c>
      <c r="C18" s="36" t="s">
        <v>338</v>
      </c>
      <c r="D18" s="35" t="s">
        <v>124</v>
      </c>
      <c r="E18" s="37" t="s">
        <v>339</v>
      </c>
      <c r="F18" s="38" t="s">
        <v>147</v>
      </c>
      <c r="G18" s="39">
        <v>566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127</v>
      </c>
      <c r="B19" s="42"/>
      <c r="C19" s="43"/>
      <c r="D19" s="43"/>
      <c r="E19" s="37" t="s">
        <v>340</v>
      </c>
      <c r="F19" s="43"/>
      <c r="G19" s="43"/>
      <c r="H19" s="43"/>
      <c r="I19" s="43"/>
      <c r="J19" s="44"/>
    </row>
    <row r="20">
      <c r="A20" s="35" t="s">
        <v>129</v>
      </c>
      <c r="B20" s="42"/>
      <c r="C20" s="43"/>
      <c r="D20" s="43"/>
      <c r="E20" s="45" t="s">
        <v>989</v>
      </c>
      <c r="F20" s="43"/>
      <c r="G20" s="43"/>
      <c r="H20" s="43"/>
      <c r="I20" s="43"/>
      <c r="J20" s="44"/>
    </row>
    <row r="21" ht="58">
      <c r="A21" s="35" t="s">
        <v>131</v>
      </c>
      <c r="B21" s="42"/>
      <c r="C21" s="43"/>
      <c r="D21" s="43"/>
      <c r="E21" s="37" t="s">
        <v>342</v>
      </c>
      <c r="F21" s="43"/>
      <c r="G21" s="43"/>
      <c r="H21" s="43"/>
      <c r="I21" s="43"/>
      <c r="J21" s="44"/>
    </row>
    <row r="22">
      <c r="A22" s="35" t="s">
        <v>122</v>
      </c>
      <c r="B22" s="35">
        <v>5</v>
      </c>
      <c r="C22" s="36" t="s">
        <v>225</v>
      </c>
      <c r="D22" s="35" t="s">
        <v>191</v>
      </c>
      <c r="E22" s="37" t="s">
        <v>226</v>
      </c>
      <c r="F22" s="38" t="s">
        <v>126</v>
      </c>
      <c r="G22" s="39">
        <v>120.5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127</v>
      </c>
      <c r="B23" s="42"/>
      <c r="C23" s="43"/>
      <c r="D23" s="43"/>
      <c r="E23" s="37" t="s">
        <v>227</v>
      </c>
      <c r="F23" s="43"/>
      <c r="G23" s="43"/>
      <c r="H23" s="43"/>
      <c r="I23" s="43"/>
      <c r="J23" s="44"/>
    </row>
    <row r="24" ht="29">
      <c r="A24" s="35" t="s">
        <v>129</v>
      </c>
      <c r="B24" s="42"/>
      <c r="C24" s="43"/>
      <c r="D24" s="43"/>
      <c r="E24" s="45" t="s">
        <v>990</v>
      </c>
      <c r="F24" s="43"/>
      <c r="G24" s="43"/>
      <c r="H24" s="43"/>
      <c r="I24" s="43"/>
      <c r="J24" s="44"/>
    </row>
    <row r="25" ht="130.5">
      <c r="A25" s="35" t="s">
        <v>131</v>
      </c>
      <c r="B25" s="42"/>
      <c r="C25" s="43"/>
      <c r="D25" s="43"/>
      <c r="E25" s="37" t="s">
        <v>229</v>
      </c>
      <c r="F25" s="43"/>
      <c r="G25" s="43"/>
      <c r="H25" s="43"/>
      <c r="I25" s="43"/>
      <c r="J25" s="44"/>
    </row>
    <row r="26">
      <c r="A26" s="35" t="s">
        <v>122</v>
      </c>
      <c r="B26" s="35">
        <v>6</v>
      </c>
      <c r="C26" s="36" t="s">
        <v>225</v>
      </c>
      <c r="D26" s="35" t="s">
        <v>195</v>
      </c>
      <c r="E26" s="37" t="s">
        <v>226</v>
      </c>
      <c r="F26" s="38" t="s">
        <v>126</v>
      </c>
      <c r="G26" s="39">
        <v>54.600000000000001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127</v>
      </c>
      <c r="B27" s="42"/>
      <c r="C27" s="43"/>
      <c r="D27" s="43"/>
      <c r="E27" s="37" t="s">
        <v>344</v>
      </c>
      <c r="F27" s="43"/>
      <c r="G27" s="43"/>
      <c r="H27" s="43"/>
      <c r="I27" s="43"/>
      <c r="J27" s="44"/>
    </row>
    <row r="28" ht="29">
      <c r="A28" s="35" t="s">
        <v>129</v>
      </c>
      <c r="B28" s="42"/>
      <c r="C28" s="43"/>
      <c r="D28" s="43"/>
      <c r="E28" s="45" t="s">
        <v>991</v>
      </c>
      <c r="F28" s="43"/>
      <c r="G28" s="43"/>
      <c r="H28" s="43"/>
      <c r="I28" s="43"/>
      <c r="J28" s="44"/>
    </row>
    <row r="29" ht="130.5">
      <c r="A29" s="35" t="s">
        <v>131</v>
      </c>
      <c r="B29" s="42"/>
      <c r="C29" s="43"/>
      <c r="D29" s="43"/>
      <c r="E29" s="37" t="s">
        <v>229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346</v>
      </c>
      <c r="D30" s="35" t="s">
        <v>191</v>
      </c>
      <c r="E30" s="37" t="s">
        <v>347</v>
      </c>
      <c r="F30" s="38" t="s">
        <v>126</v>
      </c>
      <c r="G30" s="39">
        <v>0.88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127</v>
      </c>
      <c r="B31" s="42"/>
      <c r="C31" s="43"/>
      <c r="D31" s="43"/>
      <c r="E31" s="37" t="s">
        <v>992</v>
      </c>
      <c r="F31" s="43"/>
      <c r="G31" s="43"/>
      <c r="H31" s="43"/>
      <c r="I31" s="43"/>
      <c r="J31" s="44"/>
    </row>
    <row r="32" ht="29">
      <c r="A32" s="35" t="s">
        <v>129</v>
      </c>
      <c r="B32" s="42"/>
      <c r="C32" s="43"/>
      <c r="D32" s="43"/>
      <c r="E32" s="45" t="s">
        <v>993</v>
      </c>
      <c r="F32" s="43"/>
      <c r="G32" s="43"/>
      <c r="H32" s="43"/>
      <c r="I32" s="43"/>
      <c r="J32" s="44"/>
    </row>
    <row r="33" ht="130.5">
      <c r="A33" s="35" t="s">
        <v>131</v>
      </c>
      <c r="B33" s="42"/>
      <c r="C33" s="43"/>
      <c r="D33" s="43"/>
      <c r="E33" s="37" t="s">
        <v>229</v>
      </c>
      <c r="F33" s="43"/>
      <c r="G33" s="43"/>
      <c r="H33" s="43"/>
      <c r="I33" s="43"/>
      <c r="J33" s="44"/>
    </row>
    <row r="34">
      <c r="A34" s="35" t="s">
        <v>122</v>
      </c>
      <c r="B34" s="35">
        <v>9</v>
      </c>
      <c r="C34" s="36" t="s">
        <v>346</v>
      </c>
      <c r="D34" s="35" t="s">
        <v>198</v>
      </c>
      <c r="E34" s="37" t="s">
        <v>347</v>
      </c>
      <c r="F34" s="38" t="s">
        <v>126</v>
      </c>
      <c r="G34" s="39">
        <v>29.280000000000001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127</v>
      </c>
      <c r="B35" s="42"/>
      <c r="C35" s="43"/>
      <c r="D35" s="43"/>
      <c r="E35" s="37" t="s">
        <v>350</v>
      </c>
      <c r="F35" s="43"/>
      <c r="G35" s="43"/>
      <c r="H35" s="43"/>
      <c r="I35" s="43"/>
      <c r="J35" s="44"/>
    </row>
    <row r="36" ht="29">
      <c r="A36" s="35" t="s">
        <v>129</v>
      </c>
      <c r="B36" s="42"/>
      <c r="C36" s="43"/>
      <c r="D36" s="43"/>
      <c r="E36" s="45" t="s">
        <v>994</v>
      </c>
      <c r="F36" s="43"/>
      <c r="G36" s="43"/>
      <c r="H36" s="43"/>
      <c r="I36" s="43"/>
      <c r="J36" s="44"/>
    </row>
    <row r="37" ht="130.5">
      <c r="A37" s="35" t="s">
        <v>131</v>
      </c>
      <c r="B37" s="42"/>
      <c r="C37" s="43"/>
      <c r="D37" s="43"/>
      <c r="E37" s="37" t="s">
        <v>229</v>
      </c>
      <c r="F37" s="43"/>
      <c r="G37" s="43"/>
      <c r="H37" s="43"/>
      <c r="I37" s="43"/>
      <c r="J37" s="44"/>
    </row>
    <row r="38">
      <c r="A38" s="35" t="s">
        <v>122</v>
      </c>
      <c r="B38" s="35">
        <v>10</v>
      </c>
      <c r="C38" s="36" t="s">
        <v>346</v>
      </c>
      <c r="D38" s="35" t="s">
        <v>201</v>
      </c>
      <c r="E38" s="37" t="s">
        <v>347</v>
      </c>
      <c r="F38" s="38" t="s">
        <v>126</v>
      </c>
      <c r="G38" s="39">
        <v>215.40000000000001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127</v>
      </c>
      <c r="B39" s="42"/>
      <c r="C39" s="43"/>
      <c r="D39" s="43"/>
      <c r="E39" s="37" t="s">
        <v>348</v>
      </c>
      <c r="F39" s="43"/>
      <c r="G39" s="43"/>
      <c r="H39" s="43"/>
      <c r="I39" s="43"/>
      <c r="J39" s="44"/>
    </row>
    <row r="40" ht="29">
      <c r="A40" s="35" t="s">
        <v>129</v>
      </c>
      <c r="B40" s="42"/>
      <c r="C40" s="43"/>
      <c r="D40" s="43"/>
      <c r="E40" s="45" t="s">
        <v>995</v>
      </c>
      <c r="F40" s="43"/>
      <c r="G40" s="43"/>
      <c r="H40" s="43"/>
      <c r="I40" s="43"/>
      <c r="J40" s="44"/>
    </row>
    <row r="41" ht="130.5">
      <c r="A41" s="35" t="s">
        <v>131</v>
      </c>
      <c r="B41" s="42"/>
      <c r="C41" s="43"/>
      <c r="D41" s="43"/>
      <c r="E41" s="37" t="s">
        <v>229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232</v>
      </c>
      <c r="D42" s="35" t="s">
        <v>191</v>
      </c>
      <c r="E42" s="37" t="s">
        <v>233</v>
      </c>
      <c r="F42" s="38" t="s">
        <v>126</v>
      </c>
      <c r="G42" s="39">
        <v>350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127</v>
      </c>
      <c r="B43" s="42"/>
      <c r="C43" s="43"/>
      <c r="D43" s="43"/>
      <c r="E43" s="37" t="s">
        <v>996</v>
      </c>
      <c r="F43" s="43"/>
      <c r="G43" s="43"/>
      <c r="H43" s="43"/>
      <c r="I43" s="43"/>
      <c r="J43" s="44"/>
    </row>
    <row r="44" ht="72.5">
      <c r="A44" s="35" t="s">
        <v>129</v>
      </c>
      <c r="B44" s="42"/>
      <c r="C44" s="43"/>
      <c r="D44" s="43"/>
      <c r="E44" s="45" t="s">
        <v>997</v>
      </c>
      <c r="F44" s="43"/>
      <c r="G44" s="43"/>
      <c r="H44" s="43"/>
      <c r="I44" s="43"/>
      <c r="J44" s="44"/>
    </row>
    <row r="45" ht="116">
      <c r="A45" s="35" t="s">
        <v>131</v>
      </c>
      <c r="B45" s="42"/>
      <c r="C45" s="43"/>
      <c r="D45" s="43"/>
      <c r="E45" s="37" t="s">
        <v>236</v>
      </c>
      <c r="F45" s="43"/>
      <c r="G45" s="43"/>
      <c r="H45" s="43"/>
      <c r="I45" s="43"/>
      <c r="J45" s="44"/>
    </row>
    <row r="46" ht="29">
      <c r="A46" s="35" t="s">
        <v>122</v>
      </c>
      <c r="B46" s="35">
        <v>13</v>
      </c>
      <c r="C46" s="36" t="s">
        <v>232</v>
      </c>
      <c r="D46" s="35" t="s">
        <v>198</v>
      </c>
      <c r="E46" s="37" t="s">
        <v>233</v>
      </c>
      <c r="F46" s="38" t="s">
        <v>126</v>
      </c>
      <c r="G46" s="39">
        <v>91.5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127</v>
      </c>
      <c r="B47" s="42"/>
      <c r="C47" s="43"/>
      <c r="D47" s="43"/>
      <c r="E47" s="37" t="s">
        <v>357</v>
      </c>
      <c r="F47" s="43"/>
      <c r="G47" s="43"/>
      <c r="H47" s="43"/>
      <c r="I47" s="43"/>
      <c r="J47" s="44"/>
    </row>
    <row r="48" ht="29">
      <c r="A48" s="35" t="s">
        <v>129</v>
      </c>
      <c r="B48" s="42"/>
      <c r="C48" s="43"/>
      <c r="D48" s="43"/>
      <c r="E48" s="45" t="s">
        <v>998</v>
      </c>
      <c r="F48" s="43"/>
      <c r="G48" s="43"/>
      <c r="H48" s="43"/>
      <c r="I48" s="43"/>
      <c r="J48" s="44"/>
    </row>
    <row r="49" ht="116">
      <c r="A49" s="35" t="s">
        <v>131</v>
      </c>
      <c r="B49" s="42"/>
      <c r="C49" s="43"/>
      <c r="D49" s="43"/>
      <c r="E49" s="37" t="s">
        <v>236</v>
      </c>
      <c r="F49" s="43"/>
      <c r="G49" s="43"/>
      <c r="H49" s="43"/>
      <c r="I49" s="43"/>
      <c r="J49" s="44"/>
    </row>
    <row r="50">
      <c r="A50" s="35" t="s">
        <v>122</v>
      </c>
      <c r="B50" s="35">
        <v>14</v>
      </c>
      <c r="C50" s="36" t="s">
        <v>359</v>
      </c>
      <c r="D50" s="35" t="s">
        <v>124</v>
      </c>
      <c r="E50" s="37" t="s">
        <v>360</v>
      </c>
      <c r="F50" s="38" t="s">
        <v>212</v>
      </c>
      <c r="G50" s="39">
        <v>589.79999999999995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127</v>
      </c>
      <c r="B51" s="42"/>
      <c r="C51" s="43"/>
      <c r="D51" s="43"/>
      <c r="E51" s="37" t="s">
        <v>361</v>
      </c>
      <c r="F51" s="43"/>
      <c r="G51" s="43"/>
      <c r="H51" s="43"/>
      <c r="I51" s="43"/>
      <c r="J51" s="44"/>
    </row>
    <row r="52" ht="43.5">
      <c r="A52" s="35" t="s">
        <v>129</v>
      </c>
      <c r="B52" s="42"/>
      <c r="C52" s="43"/>
      <c r="D52" s="43"/>
      <c r="E52" s="45" t="s">
        <v>999</v>
      </c>
      <c r="F52" s="43"/>
      <c r="G52" s="43"/>
      <c r="H52" s="43"/>
      <c r="I52" s="43"/>
      <c r="J52" s="44"/>
    </row>
    <row r="53" ht="116">
      <c r="A53" s="35" t="s">
        <v>131</v>
      </c>
      <c r="B53" s="42"/>
      <c r="C53" s="43"/>
      <c r="D53" s="43"/>
      <c r="E53" s="37" t="s">
        <v>236</v>
      </c>
      <c r="F53" s="43"/>
      <c r="G53" s="43"/>
      <c r="H53" s="43"/>
      <c r="I53" s="43"/>
      <c r="J53" s="44"/>
    </row>
    <row r="54">
      <c r="A54" s="35" t="s">
        <v>122</v>
      </c>
      <c r="B54" s="35">
        <v>15</v>
      </c>
      <c r="C54" s="36" t="s">
        <v>363</v>
      </c>
      <c r="D54" s="35" t="s">
        <v>124</v>
      </c>
      <c r="E54" s="37" t="s">
        <v>364</v>
      </c>
      <c r="F54" s="38" t="s">
        <v>212</v>
      </c>
      <c r="G54" s="39">
        <v>1972.9000000000001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127</v>
      </c>
      <c r="B55" s="42"/>
      <c r="C55" s="43"/>
      <c r="D55" s="43"/>
      <c r="E55" s="37" t="s">
        <v>365</v>
      </c>
      <c r="F55" s="43"/>
      <c r="G55" s="43"/>
      <c r="H55" s="43"/>
      <c r="I55" s="43"/>
      <c r="J55" s="44"/>
    </row>
    <row r="56" ht="58">
      <c r="A56" s="35" t="s">
        <v>129</v>
      </c>
      <c r="B56" s="42"/>
      <c r="C56" s="43"/>
      <c r="D56" s="43"/>
      <c r="E56" s="45" t="s">
        <v>1000</v>
      </c>
      <c r="F56" s="43"/>
      <c r="G56" s="43"/>
      <c r="H56" s="43"/>
      <c r="I56" s="43"/>
      <c r="J56" s="44"/>
    </row>
    <row r="57" ht="116">
      <c r="A57" s="35" t="s">
        <v>131</v>
      </c>
      <c r="B57" s="42"/>
      <c r="C57" s="43"/>
      <c r="D57" s="43"/>
      <c r="E57" s="37" t="s">
        <v>236</v>
      </c>
      <c r="F57" s="43"/>
      <c r="G57" s="43"/>
      <c r="H57" s="43"/>
      <c r="I57" s="43"/>
      <c r="J57" s="44"/>
    </row>
    <row r="58">
      <c r="A58" s="35" t="s">
        <v>122</v>
      </c>
      <c r="B58" s="35">
        <v>16</v>
      </c>
      <c r="C58" s="36" t="s">
        <v>1001</v>
      </c>
      <c r="D58" s="35" t="s">
        <v>124</v>
      </c>
      <c r="E58" s="37" t="s">
        <v>1002</v>
      </c>
      <c r="F58" s="38" t="s">
        <v>212</v>
      </c>
      <c r="G58" s="39">
        <v>35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127</v>
      </c>
      <c r="B59" s="42"/>
      <c r="C59" s="43"/>
      <c r="D59" s="43"/>
      <c r="E59" s="37" t="s">
        <v>1003</v>
      </c>
      <c r="F59" s="43"/>
      <c r="G59" s="43"/>
      <c r="H59" s="43"/>
      <c r="I59" s="43"/>
      <c r="J59" s="44"/>
    </row>
    <row r="60" ht="29">
      <c r="A60" s="35" t="s">
        <v>129</v>
      </c>
      <c r="B60" s="42"/>
      <c r="C60" s="43"/>
      <c r="D60" s="43"/>
      <c r="E60" s="45" t="s">
        <v>1004</v>
      </c>
      <c r="F60" s="43"/>
      <c r="G60" s="43"/>
      <c r="H60" s="43"/>
      <c r="I60" s="43"/>
      <c r="J60" s="44"/>
    </row>
    <row r="61" ht="116">
      <c r="A61" s="35" t="s">
        <v>131</v>
      </c>
      <c r="B61" s="42"/>
      <c r="C61" s="43"/>
      <c r="D61" s="43"/>
      <c r="E61" s="37" t="s">
        <v>236</v>
      </c>
      <c r="F61" s="43"/>
      <c r="G61" s="43"/>
      <c r="H61" s="43"/>
      <c r="I61" s="43"/>
      <c r="J61" s="44"/>
    </row>
    <row r="62">
      <c r="A62" s="35" t="s">
        <v>122</v>
      </c>
      <c r="B62" s="35">
        <v>18</v>
      </c>
      <c r="C62" s="36" t="s">
        <v>237</v>
      </c>
      <c r="D62" s="35" t="s">
        <v>191</v>
      </c>
      <c r="E62" s="37" t="s">
        <v>238</v>
      </c>
      <c r="F62" s="38" t="s">
        <v>126</v>
      </c>
      <c r="G62" s="39">
        <v>48.200000000000003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127</v>
      </c>
      <c r="B63" s="42"/>
      <c r="C63" s="43"/>
      <c r="D63" s="43"/>
      <c r="E63" s="37" t="s">
        <v>371</v>
      </c>
      <c r="F63" s="43"/>
      <c r="G63" s="43"/>
      <c r="H63" s="43"/>
      <c r="I63" s="43"/>
      <c r="J63" s="44"/>
    </row>
    <row r="64" ht="29">
      <c r="A64" s="35" t="s">
        <v>129</v>
      </c>
      <c r="B64" s="42"/>
      <c r="C64" s="43"/>
      <c r="D64" s="43"/>
      <c r="E64" s="45" t="s">
        <v>1005</v>
      </c>
      <c r="F64" s="43"/>
      <c r="G64" s="43"/>
      <c r="H64" s="43"/>
      <c r="I64" s="43"/>
      <c r="J64" s="44"/>
    </row>
    <row r="65" ht="116">
      <c r="A65" s="35" t="s">
        <v>131</v>
      </c>
      <c r="B65" s="42"/>
      <c r="C65" s="43"/>
      <c r="D65" s="43"/>
      <c r="E65" s="37" t="s">
        <v>236</v>
      </c>
      <c r="F65" s="43"/>
      <c r="G65" s="43"/>
      <c r="H65" s="43"/>
      <c r="I65" s="43"/>
      <c r="J65" s="44"/>
    </row>
    <row r="66">
      <c r="A66" s="35" t="s">
        <v>122</v>
      </c>
      <c r="B66" s="35">
        <v>19</v>
      </c>
      <c r="C66" s="36" t="s">
        <v>237</v>
      </c>
      <c r="D66" s="35" t="s">
        <v>195</v>
      </c>
      <c r="E66" s="37" t="s">
        <v>238</v>
      </c>
      <c r="F66" s="38" t="s">
        <v>126</v>
      </c>
      <c r="G66" s="39">
        <v>66.275000000000006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29">
      <c r="A67" s="35" t="s">
        <v>127</v>
      </c>
      <c r="B67" s="42"/>
      <c r="C67" s="43"/>
      <c r="D67" s="43"/>
      <c r="E67" s="37" t="s">
        <v>373</v>
      </c>
      <c r="F67" s="43"/>
      <c r="G67" s="43"/>
      <c r="H67" s="43"/>
      <c r="I67" s="43"/>
      <c r="J67" s="44"/>
    </row>
    <row r="68" ht="29">
      <c r="A68" s="35" t="s">
        <v>129</v>
      </c>
      <c r="B68" s="42"/>
      <c r="C68" s="43"/>
      <c r="D68" s="43"/>
      <c r="E68" s="45" t="s">
        <v>1006</v>
      </c>
      <c r="F68" s="43"/>
      <c r="G68" s="43"/>
      <c r="H68" s="43"/>
      <c r="I68" s="43"/>
      <c r="J68" s="44"/>
    </row>
    <row r="69" ht="116">
      <c r="A69" s="35" t="s">
        <v>131</v>
      </c>
      <c r="B69" s="42"/>
      <c r="C69" s="43"/>
      <c r="D69" s="43"/>
      <c r="E69" s="37" t="s">
        <v>236</v>
      </c>
      <c r="F69" s="43"/>
      <c r="G69" s="43"/>
      <c r="H69" s="43"/>
      <c r="I69" s="43"/>
      <c r="J69" s="44"/>
    </row>
    <row r="70">
      <c r="A70" s="35" t="s">
        <v>122</v>
      </c>
      <c r="B70" s="35">
        <v>22</v>
      </c>
      <c r="C70" s="36" t="s">
        <v>237</v>
      </c>
      <c r="D70" s="35" t="s">
        <v>379</v>
      </c>
      <c r="E70" s="37" t="s">
        <v>238</v>
      </c>
      <c r="F70" s="38" t="s">
        <v>126</v>
      </c>
      <c r="G70" s="39">
        <v>81.900000000000006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29">
      <c r="A71" s="35" t="s">
        <v>127</v>
      </c>
      <c r="B71" s="42"/>
      <c r="C71" s="43"/>
      <c r="D71" s="43"/>
      <c r="E71" s="37" t="s">
        <v>380</v>
      </c>
      <c r="F71" s="43"/>
      <c r="G71" s="43"/>
      <c r="H71" s="43"/>
      <c r="I71" s="43"/>
      <c r="J71" s="44"/>
    </row>
    <row r="72" ht="29">
      <c r="A72" s="35" t="s">
        <v>129</v>
      </c>
      <c r="B72" s="42"/>
      <c r="C72" s="43"/>
      <c r="D72" s="43"/>
      <c r="E72" s="45" t="s">
        <v>1007</v>
      </c>
      <c r="F72" s="43"/>
      <c r="G72" s="43"/>
      <c r="H72" s="43"/>
      <c r="I72" s="43"/>
      <c r="J72" s="44"/>
    </row>
    <row r="73" ht="116">
      <c r="A73" s="35" t="s">
        <v>131</v>
      </c>
      <c r="B73" s="42"/>
      <c r="C73" s="43"/>
      <c r="D73" s="43"/>
      <c r="E73" s="37" t="s">
        <v>236</v>
      </c>
      <c r="F73" s="43"/>
      <c r="G73" s="43"/>
      <c r="H73" s="43"/>
      <c r="I73" s="43"/>
      <c r="J73" s="44"/>
    </row>
    <row r="74">
      <c r="A74" s="35" t="s">
        <v>122</v>
      </c>
      <c r="B74" s="35">
        <v>23</v>
      </c>
      <c r="C74" s="36" t="s">
        <v>237</v>
      </c>
      <c r="D74" s="35" t="s">
        <v>382</v>
      </c>
      <c r="E74" s="37" t="s">
        <v>238</v>
      </c>
      <c r="F74" s="38" t="s">
        <v>126</v>
      </c>
      <c r="G74" s="39">
        <v>21.84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29">
      <c r="A75" s="35" t="s">
        <v>127</v>
      </c>
      <c r="B75" s="42"/>
      <c r="C75" s="43"/>
      <c r="D75" s="43"/>
      <c r="E75" s="37" t="s">
        <v>383</v>
      </c>
      <c r="F75" s="43"/>
      <c r="G75" s="43"/>
      <c r="H75" s="43"/>
      <c r="I75" s="43"/>
      <c r="J75" s="44"/>
    </row>
    <row r="76" ht="29">
      <c r="A76" s="35" t="s">
        <v>129</v>
      </c>
      <c r="B76" s="42"/>
      <c r="C76" s="43"/>
      <c r="D76" s="43"/>
      <c r="E76" s="45" t="s">
        <v>1008</v>
      </c>
      <c r="F76" s="43"/>
      <c r="G76" s="43"/>
      <c r="H76" s="43"/>
      <c r="I76" s="43"/>
      <c r="J76" s="44"/>
    </row>
    <row r="77" ht="116">
      <c r="A77" s="35" t="s">
        <v>131</v>
      </c>
      <c r="B77" s="42"/>
      <c r="C77" s="43"/>
      <c r="D77" s="43"/>
      <c r="E77" s="37" t="s">
        <v>236</v>
      </c>
      <c r="F77" s="43"/>
      <c r="G77" s="43"/>
      <c r="H77" s="43"/>
      <c r="I77" s="43"/>
      <c r="J77" s="44"/>
    </row>
    <row r="78">
      <c r="A78" s="35" t="s">
        <v>122</v>
      </c>
      <c r="B78" s="35">
        <v>30</v>
      </c>
      <c r="C78" s="36" t="s">
        <v>401</v>
      </c>
      <c r="D78" s="35" t="s">
        <v>124</v>
      </c>
      <c r="E78" s="37" t="s">
        <v>402</v>
      </c>
      <c r="F78" s="38" t="s">
        <v>126</v>
      </c>
      <c r="G78" s="39">
        <v>20.699999999999999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29">
      <c r="A79" s="35" t="s">
        <v>127</v>
      </c>
      <c r="B79" s="42"/>
      <c r="C79" s="43"/>
      <c r="D79" s="43"/>
      <c r="E79" s="37" t="s">
        <v>403</v>
      </c>
      <c r="F79" s="43"/>
      <c r="G79" s="43"/>
      <c r="H79" s="43"/>
      <c r="I79" s="43"/>
      <c r="J79" s="44"/>
    </row>
    <row r="80" ht="29">
      <c r="A80" s="35" t="s">
        <v>129</v>
      </c>
      <c r="B80" s="42"/>
      <c r="C80" s="43"/>
      <c r="D80" s="43"/>
      <c r="E80" s="45" t="s">
        <v>1009</v>
      </c>
      <c r="F80" s="43"/>
      <c r="G80" s="43"/>
      <c r="H80" s="43"/>
      <c r="I80" s="43"/>
      <c r="J80" s="44"/>
    </row>
    <row r="81" ht="409.5">
      <c r="A81" s="35" t="s">
        <v>131</v>
      </c>
      <c r="B81" s="42"/>
      <c r="C81" s="43"/>
      <c r="D81" s="43"/>
      <c r="E81" s="37" t="s">
        <v>258</v>
      </c>
      <c r="F81" s="43"/>
      <c r="G81" s="43"/>
      <c r="H81" s="43"/>
      <c r="I81" s="43"/>
      <c r="J81" s="44"/>
    </row>
    <row r="82">
      <c r="A82" s="35" t="s">
        <v>122</v>
      </c>
      <c r="B82" s="35">
        <v>33</v>
      </c>
      <c r="C82" s="36" t="s">
        <v>409</v>
      </c>
      <c r="D82" s="35" t="s">
        <v>191</v>
      </c>
      <c r="E82" s="37" t="s">
        <v>410</v>
      </c>
      <c r="F82" s="38" t="s">
        <v>126</v>
      </c>
      <c r="G82" s="39">
        <v>517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29">
      <c r="A83" s="35" t="s">
        <v>127</v>
      </c>
      <c r="B83" s="42"/>
      <c r="C83" s="43"/>
      <c r="D83" s="43"/>
      <c r="E83" s="37" t="s">
        <v>1010</v>
      </c>
      <c r="F83" s="43"/>
      <c r="G83" s="43"/>
      <c r="H83" s="43"/>
      <c r="I83" s="43"/>
      <c r="J83" s="44"/>
    </row>
    <row r="84" ht="29">
      <c r="A84" s="35" t="s">
        <v>129</v>
      </c>
      <c r="B84" s="42"/>
      <c r="C84" s="43"/>
      <c r="D84" s="43"/>
      <c r="E84" s="45" t="s">
        <v>1011</v>
      </c>
      <c r="F84" s="43"/>
      <c r="G84" s="43"/>
      <c r="H84" s="43"/>
      <c r="I84" s="43"/>
      <c r="J84" s="44"/>
    </row>
    <row r="85" ht="333.5">
      <c r="A85" s="35" t="s">
        <v>131</v>
      </c>
      <c r="B85" s="42"/>
      <c r="C85" s="43"/>
      <c r="D85" s="43"/>
      <c r="E85" s="37" t="s">
        <v>413</v>
      </c>
      <c r="F85" s="43"/>
      <c r="G85" s="43"/>
      <c r="H85" s="43"/>
      <c r="I85" s="43"/>
      <c r="J85" s="44"/>
    </row>
    <row r="86">
      <c r="A86" s="35" t="s">
        <v>122</v>
      </c>
      <c r="B86" s="35">
        <v>39</v>
      </c>
      <c r="C86" s="36" t="s">
        <v>264</v>
      </c>
      <c r="D86" s="35" t="s">
        <v>124</v>
      </c>
      <c r="E86" s="37" t="s">
        <v>265</v>
      </c>
      <c r="F86" s="38" t="s">
        <v>147</v>
      </c>
      <c r="G86" s="39">
        <v>1751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127</v>
      </c>
      <c r="B87" s="42"/>
      <c r="C87" s="43"/>
      <c r="D87" s="43"/>
      <c r="E87" s="37" t="s">
        <v>429</v>
      </c>
      <c r="F87" s="43"/>
      <c r="G87" s="43"/>
      <c r="H87" s="43"/>
      <c r="I87" s="43"/>
      <c r="J87" s="44"/>
    </row>
    <row r="88" ht="29">
      <c r="A88" s="35" t="s">
        <v>129</v>
      </c>
      <c r="B88" s="42"/>
      <c r="C88" s="43"/>
      <c r="D88" s="43"/>
      <c r="E88" s="45" t="s">
        <v>1012</v>
      </c>
      <c r="F88" s="43"/>
      <c r="G88" s="43"/>
      <c r="H88" s="43"/>
      <c r="I88" s="43"/>
      <c r="J88" s="44"/>
    </row>
    <row r="89" ht="72.5">
      <c r="A89" s="35" t="s">
        <v>131</v>
      </c>
      <c r="B89" s="42"/>
      <c r="C89" s="43"/>
      <c r="D89" s="43"/>
      <c r="E89" s="37" t="s">
        <v>268</v>
      </c>
      <c r="F89" s="43"/>
      <c r="G89" s="43"/>
      <c r="H89" s="43"/>
      <c r="I89" s="43"/>
      <c r="J89" s="44"/>
    </row>
    <row r="90">
      <c r="A90" s="29" t="s">
        <v>119</v>
      </c>
      <c r="B90" s="30"/>
      <c r="C90" s="31" t="s">
        <v>292</v>
      </c>
      <c r="D90" s="32"/>
      <c r="E90" s="29" t="s">
        <v>293</v>
      </c>
      <c r="F90" s="32"/>
      <c r="G90" s="32"/>
      <c r="H90" s="32"/>
      <c r="I90" s="33">
        <f>SUMIFS(I91:I134,A91:A134,"P")</f>
        <v>0</v>
      </c>
      <c r="J90" s="34"/>
    </row>
    <row r="91">
      <c r="A91" s="35" t="s">
        <v>122</v>
      </c>
      <c r="B91" s="35">
        <v>56</v>
      </c>
      <c r="C91" s="36" t="s">
        <v>294</v>
      </c>
      <c r="D91" s="35" t="s">
        <v>198</v>
      </c>
      <c r="E91" s="37" t="s">
        <v>295</v>
      </c>
      <c r="F91" s="38" t="s">
        <v>126</v>
      </c>
      <c r="G91" s="39">
        <v>305.23500000000001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127</v>
      </c>
      <c r="B92" s="42"/>
      <c r="C92" s="43"/>
      <c r="D92" s="43"/>
      <c r="E92" s="37" t="s">
        <v>299</v>
      </c>
      <c r="F92" s="43"/>
      <c r="G92" s="43"/>
      <c r="H92" s="43"/>
      <c r="I92" s="43"/>
      <c r="J92" s="44"/>
    </row>
    <row r="93">
      <c r="A93" s="35" t="s">
        <v>129</v>
      </c>
      <c r="B93" s="42"/>
      <c r="C93" s="43"/>
      <c r="D93" s="43"/>
      <c r="E93" s="45" t="s">
        <v>1013</v>
      </c>
      <c r="F93" s="43"/>
      <c r="G93" s="43"/>
      <c r="H93" s="43"/>
      <c r="I93" s="43"/>
      <c r="J93" s="44"/>
    </row>
    <row r="94" ht="87">
      <c r="A94" s="35" t="s">
        <v>131</v>
      </c>
      <c r="B94" s="42"/>
      <c r="C94" s="43"/>
      <c r="D94" s="43"/>
      <c r="E94" s="37" t="s">
        <v>298</v>
      </c>
      <c r="F94" s="43"/>
      <c r="G94" s="43"/>
      <c r="H94" s="43"/>
      <c r="I94" s="43"/>
      <c r="J94" s="44"/>
    </row>
    <row r="95">
      <c r="A95" s="35" t="s">
        <v>122</v>
      </c>
      <c r="B95" s="35">
        <v>59</v>
      </c>
      <c r="C95" s="36" t="s">
        <v>294</v>
      </c>
      <c r="D95" s="35" t="s">
        <v>382</v>
      </c>
      <c r="E95" s="37" t="s">
        <v>295</v>
      </c>
      <c r="F95" s="38" t="s">
        <v>126</v>
      </c>
      <c r="G95" s="39">
        <v>33.950000000000003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29">
      <c r="A96" s="35" t="s">
        <v>127</v>
      </c>
      <c r="B96" s="42"/>
      <c r="C96" s="43"/>
      <c r="D96" s="43"/>
      <c r="E96" s="37" t="s">
        <v>486</v>
      </c>
      <c r="F96" s="43"/>
      <c r="G96" s="43"/>
      <c r="H96" s="43"/>
      <c r="I96" s="43"/>
      <c r="J96" s="44"/>
    </row>
    <row r="97" ht="29">
      <c r="A97" s="35" t="s">
        <v>129</v>
      </c>
      <c r="B97" s="42"/>
      <c r="C97" s="43"/>
      <c r="D97" s="43"/>
      <c r="E97" s="45" t="s">
        <v>1014</v>
      </c>
      <c r="F97" s="43"/>
      <c r="G97" s="43"/>
      <c r="H97" s="43"/>
      <c r="I97" s="43"/>
      <c r="J97" s="44"/>
    </row>
    <row r="98" ht="87">
      <c r="A98" s="35" t="s">
        <v>131</v>
      </c>
      <c r="B98" s="42"/>
      <c r="C98" s="43"/>
      <c r="D98" s="43"/>
      <c r="E98" s="37" t="s">
        <v>298</v>
      </c>
      <c r="F98" s="43"/>
      <c r="G98" s="43"/>
      <c r="H98" s="43"/>
      <c r="I98" s="43"/>
      <c r="J98" s="44"/>
    </row>
    <row r="99">
      <c r="A99" s="35" t="s">
        <v>122</v>
      </c>
      <c r="B99" s="35">
        <v>60</v>
      </c>
      <c r="C99" s="36" t="s">
        <v>294</v>
      </c>
      <c r="D99" s="35" t="s">
        <v>385</v>
      </c>
      <c r="E99" s="37" t="s">
        <v>295</v>
      </c>
      <c r="F99" s="38" t="s">
        <v>126</v>
      </c>
      <c r="G99" s="39">
        <v>138.41999999999999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127</v>
      </c>
      <c r="B100" s="42"/>
      <c r="C100" s="43"/>
      <c r="D100" s="43"/>
      <c r="E100" s="37" t="s">
        <v>488</v>
      </c>
      <c r="F100" s="43"/>
      <c r="G100" s="43"/>
      <c r="H100" s="43"/>
      <c r="I100" s="43"/>
      <c r="J100" s="44"/>
    </row>
    <row r="101" ht="29">
      <c r="A101" s="35" t="s">
        <v>129</v>
      </c>
      <c r="B101" s="42"/>
      <c r="C101" s="43"/>
      <c r="D101" s="43"/>
      <c r="E101" s="45" t="s">
        <v>1015</v>
      </c>
      <c r="F101" s="43"/>
      <c r="G101" s="43"/>
      <c r="H101" s="43"/>
      <c r="I101" s="43"/>
      <c r="J101" s="44"/>
    </row>
    <row r="102" ht="87">
      <c r="A102" s="35" t="s">
        <v>131</v>
      </c>
      <c r="B102" s="42"/>
      <c r="C102" s="43"/>
      <c r="D102" s="43"/>
      <c r="E102" s="37" t="s">
        <v>298</v>
      </c>
      <c r="F102" s="43"/>
      <c r="G102" s="43"/>
      <c r="H102" s="43"/>
      <c r="I102" s="43"/>
      <c r="J102" s="44"/>
    </row>
    <row r="103">
      <c r="A103" s="35" t="s">
        <v>122</v>
      </c>
      <c r="B103" s="35">
        <v>65</v>
      </c>
      <c r="C103" s="36" t="s">
        <v>317</v>
      </c>
      <c r="D103" s="35" t="s">
        <v>172</v>
      </c>
      <c r="E103" s="37" t="s">
        <v>318</v>
      </c>
      <c r="F103" s="38" t="s">
        <v>147</v>
      </c>
      <c r="G103" s="39">
        <v>504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29">
      <c r="A104" s="35" t="s">
        <v>127</v>
      </c>
      <c r="B104" s="42"/>
      <c r="C104" s="43"/>
      <c r="D104" s="43"/>
      <c r="E104" s="37" t="s">
        <v>668</v>
      </c>
      <c r="F104" s="43"/>
      <c r="G104" s="43"/>
      <c r="H104" s="43"/>
      <c r="I104" s="43"/>
      <c r="J104" s="44"/>
    </row>
    <row r="105">
      <c r="A105" s="35" t="s">
        <v>129</v>
      </c>
      <c r="B105" s="42"/>
      <c r="C105" s="43"/>
      <c r="D105" s="43"/>
      <c r="E105" s="45" t="s">
        <v>1016</v>
      </c>
      <c r="F105" s="43"/>
      <c r="G105" s="43"/>
      <c r="H105" s="43"/>
      <c r="I105" s="43"/>
      <c r="J105" s="44"/>
    </row>
    <row r="106" ht="217.5">
      <c r="A106" s="35" t="s">
        <v>131</v>
      </c>
      <c r="B106" s="42"/>
      <c r="C106" s="43"/>
      <c r="D106" s="43"/>
      <c r="E106" s="37" t="s">
        <v>321</v>
      </c>
      <c r="F106" s="43"/>
      <c r="G106" s="43"/>
      <c r="H106" s="43"/>
      <c r="I106" s="43"/>
      <c r="J106" s="44"/>
    </row>
    <row r="107">
      <c r="A107" s="35" t="s">
        <v>122</v>
      </c>
      <c r="B107" s="35">
        <v>66</v>
      </c>
      <c r="C107" s="36" t="s">
        <v>507</v>
      </c>
      <c r="D107" s="35" t="s">
        <v>191</v>
      </c>
      <c r="E107" s="37" t="s">
        <v>508</v>
      </c>
      <c r="F107" s="38" t="s">
        <v>147</v>
      </c>
      <c r="G107" s="39">
        <v>76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127</v>
      </c>
      <c r="B108" s="42"/>
      <c r="C108" s="43"/>
      <c r="D108" s="43"/>
      <c r="E108" s="37" t="s">
        <v>509</v>
      </c>
      <c r="F108" s="43"/>
      <c r="G108" s="43"/>
      <c r="H108" s="43"/>
      <c r="I108" s="43"/>
      <c r="J108" s="44"/>
    </row>
    <row r="109">
      <c r="A109" s="35" t="s">
        <v>129</v>
      </c>
      <c r="B109" s="42"/>
      <c r="C109" s="43"/>
      <c r="D109" s="43"/>
      <c r="E109" s="45" t="s">
        <v>1017</v>
      </c>
      <c r="F109" s="43"/>
      <c r="G109" s="43"/>
      <c r="H109" s="43"/>
      <c r="I109" s="43"/>
      <c r="J109" s="44"/>
    </row>
    <row r="110" ht="217.5">
      <c r="A110" s="35" t="s">
        <v>131</v>
      </c>
      <c r="B110" s="42"/>
      <c r="C110" s="43"/>
      <c r="D110" s="43"/>
      <c r="E110" s="37" t="s">
        <v>321</v>
      </c>
      <c r="F110" s="43"/>
      <c r="G110" s="43"/>
      <c r="H110" s="43"/>
      <c r="I110" s="43"/>
      <c r="J110" s="44"/>
    </row>
    <row r="111">
      <c r="A111" s="35" t="s">
        <v>122</v>
      </c>
      <c r="B111" s="35">
        <v>67</v>
      </c>
      <c r="C111" s="36" t="s">
        <v>511</v>
      </c>
      <c r="D111" s="35" t="s">
        <v>124</v>
      </c>
      <c r="E111" s="37" t="s">
        <v>512</v>
      </c>
      <c r="F111" s="38" t="s">
        <v>147</v>
      </c>
      <c r="G111" s="39">
        <v>5320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 ht="29">
      <c r="A112" s="35" t="s">
        <v>127</v>
      </c>
      <c r="B112" s="42"/>
      <c r="C112" s="43"/>
      <c r="D112" s="43"/>
      <c r="E112" s="37" t="s">
        <v>678</v>
      </c>
      <c r="F112" s="43"/>
      <c r="G112" s="43"/>
      <c r="H112" s="43"/>
      <c r="I112" s="43"/>
      <c r="J112" s="44"/>
    </row>
    <row r="113" ht="43.5">
      <c r="A113" s="35" t="s">
        <v>129</v>
      </c>
      <c r="B113" s="42"/>
      <c r="C113" s="43"/>
      <c r="D113" s="43"/>
      <c r="E113" s="45" t="s">
        <v>1018</v>
      </c>
      <c r="F113" s="43"/>
      <c r="G113" s="43"/>
      <c r="H113" s="43"/>
      <c r="I113" s="43"/>
      <c r="J113" s="44"/>
    </row>
    <row r="114" ht="217.5">
      <c r="A114" s="35" t="s">
        <v>131</v>
      </c>
      <c r="B114" s="42"/>
      <c r="C114" s="43"/>
      <c r="D114" s="43"/>
      <c r="E114" s="37" t="s">
        <v>321</v>
      </c>
      <c r="F114" s="43"/>
      <c r="G114" s="43"/>
      <c r="H114" s="43"/>
      <c r="I114" s="43"/>
      <c r="J114" s="44"/>
    </row>
    <row r="115" ht="29">
      <c r="A115" s="35" t="s">
        <v>122</v>
      </c>
      <c r="B115" s="35">
        <v>69</v>
      </c>
      <c r="C115" s="36" t="s">
        <v>519</v>
      </c>
      <c r="D115" s="35" t="s">
        <v>124</v>
      </c>
      <c r="E115" s="37" t="s">
        <v>520</v>
      </c>
      <c r="F115" s="38" t="s">
        <v>147</v>
      </c>
      <c r="G115" s="39">
        <v>269.80000000000001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 ht="29">
      <c r="A116" s="35" t="s">
        <v>127</v>
      </c>
      <c r="B116" s="42"/>
      <c r="C116" s="43"/>
      <c r="D116" s="43"/>
      <c r="E116" s="37" t="s">
        <v>680</v>
      </c>
      <c r="F116" s="43"/>
      <c r="G116" s="43"/>
      <c r="H116" s="43"/>
      <c r="I116" s="43"/>
      <c r="J116" s="44"/>
    </row>
    <row r="117" ht="58">
      <c r="A117" s="35" t="s">
        <v>129</v>
      </c>
      <c r="B117" s="42"/>
      <c r="C117" s="43"/>
      <c r="D117" s="43"/>
      <c r="E117" s="45" t="s">
        <v>1019</v>
      </c>
      <c r="F117" s="43"/>
      <c r="G117" s="43"/>
      <c r="H117" s="43"/>
      <c r="I117" s="43"/>
      <c r="J117" s="44"/>
    </row>
    <row r="118" ht="217.5">
      <c r="A118" s="35" t="s">
        <v>131</v>
      </c>
      <c r="B118" s="42"/>
      <c r="C118" s="43"/>
      <c r="D118" s="43"/>
      <c r="E118" s="37" t="s">
        <v>321</v>
      </c>
      <c r="F118" s="43"/>
      <c r="G118" s="43"/>
      <c r="H118" s="43"/>
      <c r="I118" s="43"/>
      <c r="J118" s="44"/>
    </row>
    <row r="119" ht="29">
      <c r="A119" s="35" t="s">
        <v>122</v>
      </c>
      <c r="B119" s="35">
        <v>70</v>
      </c>
      <c r="C119" s="36" t="s">
        <v>523</v>
      </c>
      <c r="D119" s="35" t="s">
        <v>124</v>
      </c>
      <c r="E119" s="37" t="s">
        <v>524</v>
      </c>
      <c r="F119" s="38" t="s">
        <v>147</v>
      </c>
      <c r="G119" s="39">
        <v>95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29">
      <c r="A120" s="35" t="s">
        <v>127</v>
      </c>
      <c r="B120" s="42"/>
      <c r="C120" s="43"/>
      <c r="D120" s="43"/>
      <c r="E120" s="37" t="s">
        <v>682</v>
      </c>
      <c r="F120" s="43"/>
      <c r="G120" s="43"/>
      <c r="H120" s="43"/>
      <c r="I120" s="43"/>
      <c r="J120" s="44"/>
    </row>
    <row r="121" ht="29">
      <c r="A121" s="35" t="s">
        <v>129</v>
      </c>
      <c r="B121" s="42"/>
      <c r="C121" s="43"/>
      <c r="D121" s="43"/>
      <c r="E121" s="45" t="s">
        <v>1020</v>
      </c>
      <c r="F121" s="43"/>
      <c r="G121" s="43"/>
      <c r="H121" s="43"/>
      <c r="I121" s="43"/>
      <c r="J121" s="44"/>
    </row>
    <row r="122" ht="217.5">
      <c r="A122" s="35" t="s">
        <v>131</v>
      </c>
      <c r="B122" s="42"/>
      <c r="C122" s="43"/>
      <c r="D122" s="43"/>
      <c r="E122" s="37" t="s">
        <v>321</v>
      </c>
      <c r="F122" s="43"/>
      <c r="G122" s="43"/>
      <c r="H122" s="43"/>
      <c r="I122" s="43"/>
      <c r="J122" s="44"/>
    </row>
    <row r="123">
      <c r="A123" s="35" t="s">
        <v>122</v>
      </c>
      <c r="B123" s="35">
        <v>87</v>
      </c>
      <c r="C123" s="36" t="s">
        <v>507</v>
      </c>
      <c r="D123" s="35" t="s">
        <v>195</v>
      </c>
      <c r="E123" s="37" t="s">
        <v>508</v>
      </c>
      <c r="F123" s="38" t="s">
        <v>147</v>
      </c>
      <c r="G123" s="39">
        <v>39.899999999999999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 ht="29">
      <c r="A124" s="35" t="s">
        <v>127</v>
      </c>
      <c r="B124" s="42"/>
      <c r="C124" s="43"/>
      <c r="D124" s="43"/>
      <c r="E124" s="37" t="s">
        <v>531</v>
      </c>
      <c r="F124" s="43"/>
      <c r="G124" s="43"/>
      <c r="H124" s="43"/>
      <c r="I124" s="43"/>
      <c r="J124" s="44"/>
    </row>
    <row r="125" ht="29">
      <c r="A125" s="35" t="s">
        <v>129</v>
      </c>
      <c r="B125" s="42"/>
      <c r="C125" s="43"/>
      <c r="D125" s="43"/>
      <c r="E125" s="45" t="s">
        <v>1021</v>
      </c>
      <c r="F125" s="43"/>
      <c r="G125" s="43"/>
      <c r="H125" s="43"/>
      <c r="I125" s="43"/>
      <c r="J125" s="44"/>
    </row>
    <row r="126" ht="217.5">
      <c r="A126" s="35" t="s">
        <v>131</v>
      </c>
      <c r="B126" s="42"/>
      <c r="C126" s="43"/>
      <c r="D126" s="43"/>
      <c r="E126" s="37" t="s">
        <v>321</v>
      </c>
      <c r="F126" s="43"/>
      <c r="G126" s="43"/>
      <c r="H126" s="43"/>
      <c r="I126" s="43"/>
      <c r="J126" s="44"/>
    </row>
    <row r="127">
      <c r="A127" s="35" t="s">
        <v>122</v>
      </c>
      <c r="B127" s="35">
        <v>88</v>
      </c>
      <c r="C127" s="36" t="s">
        <v>507</v>
      </c>
      <c r="D127" s="35" t="s">
        <v>198</v>
      </c>
      <c r="E127" s="37" t="s">
        <v>508</v>
      </c>
      <c r="F127" s="38" t="s">
        <v>147</v>
      </c>
      <c r="G127" s="39">
        <v>22.800000000000001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29">
      <c r="A128" s="35" t="s">
        <v>127</v>
      </c>
      <c r="B128" s="42"/>
      <c r="C128" s="43"/>
      <c r="D128" s="43"/>
      <c r="E128" s="37" t="s">
        <v>1022</v>
      </c>
      <c r="F128" s="43"/>
      <c r="G128" s="43"/>
      <c r="H128" s="43"/>
      <c r="I128" s="43"/>
      <c r="J128" s="44"/>
    </row>
    <row r="129" ht="29">
      <c r="A129" s="35" t="s">
        <v>129</v>
      </c>
      <c r="B129" s="42"/>
      <c r="C129" s="43"/>
      <c r="D129" s="43"/>
      <c r="E129" s="45" t="s">
        <v>1023</v>
      </c>
      <c r="F129" s="43"/>
      <c r="G129" s="43"/>
      <c r="H129" s="43"/>
      <c r="I129" s="43"/>
      <c r="J129" s="44"/>
    </row>
    <row r="130" ht="217.5">
      <c r="A130" s="35" t="s">
        <v>131</v>
      </c>
      <c r="B130" s="42"/>
      <c r="C130" s="43"/>
      <c r="D130" s="43"/>
      <c r="E130" s="37" t="s">
        <v>321</v>
      </c>
      <c r="F130" s="43"/>
      <c r="G130" s="43"/>
      <c r="H130" s="43"/>
      <c r="I130" s="43"/>
      <c r="J130" s="44"/>
    </row>
    <row r="131">
      <c r="A131" s="35" t="s">
        <v>122</v>
      </c>
      <c r="B131" s="35">
        <v>89</v>
      </c>
      <c r="C131" s="36" t="s">
        <v>507</v>
      </c>
      <c r="D131" s="35" t="s">
        <v>201</v>
      </c>
      <c r="E131" s="37" t="s">
        <v>508</v>
      </c>
      <c r="F131" s="38" t="s">
        <v>147</v>
      </c>
      <c r="G131" s="39">
        <v>13.48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 ht="29">
      <c r="A132" s="35" t="s">
        <v>127</v>
      </c>
      <c r="B132" s="42"/>
      <c r="C132" s="43"/>
      <c r="D132" s="43"/>
      <c r="E132" s="37" t="s">
        <v>1024</v>
      </c>
      <c r="F132" s="43"/>
      <c r="G132" s="43"/>
      <c r="H132" s="43"/>
      <c r="I132" s="43"/>
      <c r="J132" s="44"/>
    </row>
    <row r="133" ht="29">
      <c r="A133" s="35" t="s">
        <v>129</v>
      </c>
      <c r="B133" s="42"/>
      <c r="C133" s="43"/>
      <c r="D133" s="43"/>
      <c r="E133" s="45" t="s">
        <v>1025</v>
      </c>
      <c r="F133" s="43"/>
      <c r="G133" s="43"/>
      <c r="H133" s="43"/>
      <c r="I133" s="43"/>
      <c r="J133" s="44"/>
    </row>
    <row r="134" ht="217.5">
      <c r="A134" s="35" t="s">
        <v>131</v>
      </c>
      <c r="B134" s="42"/>
      <c r="C134" s="43"/>
      <c r="D134" s="43"/>
      <c r="E134" s="37" t="s">
        <v>321</v>
      </c>
      <c r="F134" s="43"/>
      <c r="G134" s="43"/>
      <c r="H134" s="43"/>
      <c r="I134" s="43"/>
      <c r="J134" s="44"/>
    </row>
    <row r="135">
      <c r="A135" s="29" t="s">
        <v>119</v>
      </c>
      <c r="B135" s="30"/>
      <c r="C135" s="31" t="s">
        <v>169</v>
      </c>
      <c r="D135" s="32"/>
      <c r="E135" s="29" t="s">
        <v>170</v>
      </c>
      <c r="F135" s="32"/>
      <c r="G135" s="32"/>
      <c r="H135" s="32"/>
      <c r="I135" s="33">
        <f>SUMIFS(I136:I163,A136:A163,"P")</f>
        <v>0</v>
      </c>
      <c r="J135" s="34"/>
    </row>
    <row r="136">
      <c r="A136" s="35" t="s">
        <v>122</v>
      </c>
      <c r="B136" s="35">
        <v>78</v>
      </c>
      <c r="C136" s="36" t="s">
        <v>549</v>
      </c>
      <c r="D136" s="35" t="s">
        <v>124</v>
      </c>
      <c r="E136" s="37" t="s">
        <v>550</v>
      </c>
      <c r="F136" s="38" t="s">
        <v>212</v>
      </c>
      <c r="G136" s="39">
        <v>443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29">
      <c r="A137" s="35" t="s">
        <v>127</v>
      </c>
      <c r="B137" s="42"/>
      <c r="C137" s="43"/>
      <c r="D137" s="43"/>
      <c r="E137" s="37" t="s">
        <v>551</v>
      </c>
      <c r="F137" s="43"/>
      <c r="G137" s="43"/>
      <c r="H137" s="43"/>
      <c r="I137" s="43"/>
      <c r="J137" s="44"/>
    </row>
    <row r="138">
      <c r="A138" s="35" t="s">
        <v>129</v>
      </c>
      <c r="B138" s="42"/>
      <c r="C138" s="43"/>
      <c r="D138" s="43"/>
      <c r="E138" s="45" t="s">
        <v>1026</v>
      </c>
      <c r="F138" s="43"/>
      <c r="G138" s="43"/>
      <c r="H138" s="43"/>
      <c r="I138" s="43"/>
      <c r="J138" s="44"/>
    </row>
    <row r="139" ht="87">
      <c r="A139" s="35" t="s">
        <v>131</v>
      </c>
      <c r="B139" s="42"/>
      <c r="C139" s="43"/>
      <c r="D139" s="43"/>
      <c r="E139" s="37" t="s">
        <v>553</v>
      </c>
      <c r="F139" s="43"/>
      <c r="G139" s="43"/>
      <c r="H139" s="43"/>
      <c r="I139" s="43"/>
      <c r="J139" s="44"/>
    </row>
    <row r="140">
      <c r="A140" s="35" t="s">
        <v>122</v>
      </c>
      <c r="B140" s="35">
        <v>79</v>
      </c>
      <c r="C140" s="36" t="s">
        <v>554</v>
      </c>
      <c r="D140" s="35" t="s">
        <v>191</v>
      </c>
      <c r="E140" s="37" t="s">
        <v>555</v>
      </c>
      <c r="F140" s="38" t="s">
        <v>212</v>
      </c>
      <c r="G140" s="39">
        <v>465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29">
      <c r="A141" s="35" t="s">
        <v>127</v>
      </c>
      <c r="B141" s="42"/>
      <c r="C141" s="43"/>
      <c r="D141" s="43"/>
      <c r="E141" s="37" t="s">
        <v>556</v>
      </c>
      <c r="F141" s="43"/>
      <c r="G141" s="43"/>
      <c r="H141" s="43"/>
      <c r="I141" s="43"/>
      <c r="J141" s="44"/>
    </row>
    <row r="142">
      <c r="A142" s="35" t="s">
        <v>129</v>
      </c>
      <c r="B142" s="42"/>
      <c r="C142" s="43"/>
      <c r="D142" s="43"/>
      <c r="E142" s="45" t="s">
        <v>1027</v>
      </c>
      <c r="F142" s="43"/>
      <c r="G142" s="43"/>
      <c r="H142" s="43"/>
      <c r="I142" s="43"/>
      <c r="J142" s="44"/>
    </row>
    <row r="143" ht="87">
      <c r="A143" s="35" t="s">
        <v>131</v>
      </c>
      <c r="B143" s="42"/>
      <c r="C143" s="43"/>
      <c r="D143" s="43"/>
      <c r="E143" s="37" t="s">
        <v>553</v>
      </c>
      <c r="F143" s="43"/>
      <c r="G143" s="43"/>
      <c r="H143" s="43"/>
      <c r="I143" s="43"/>
      <c r="J143" s="44"/>
    </row>
    <row r="144" ht="29">
      <c r="A144" s="35" t="s">
        <v>122</v>
      </c>
      <c r="B144" s="35">
        <v>81</v>
      </c>
      <c r="C144" s="36" t="s">
        <v>562</v>
      </c>
      <c r="D144" s="35" t="s">
        <v>191</v>
      </c>
      <c r="E144" s="37" t="s">
        <v>563</v>
      </c>
      <c r="F144" s="38" t="s">
        <v>212</v>
      </c>
      <c r="G144" s="39">
        <v>1710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 ht="29">
      <c r="A145" s="35" t="s">
        <v>127</v>
      </c>
      <c r="B145" s="42"/>
      <c r="C145" s="43"/>
      <c r="D145" s="43"/>
      <c r="E145" s="37" t="s">
        <v>564</v>
      </c>
      <c r="F145" s="43"/>
      <c r="G145" s="43"/>
      <c r="H145" s="43"/>
      <c r="I145" s="43"/>
      <c r="J145" s="44"/>
    </row>
    <row r="146">
      <c r="A146" s="35" t="s">
        <v>129</v>
      </c>
      <c r="B146" s="42"/>
      <c r="C146" s="43"/>
      <c r="D146" s="43"/>
      <c r="E146" s="45" t="s">
        <v>1028</v>
      </c>
      <c r="F146" s="43"/>
      <c r="G146" s="43"/>
      <c r="H146" s="43"/>
      <c r="I146" s="43"/>
      <c r="J146" s="44"/>
    </row>
    <row r="147" ht="87">
      <c r="A147" s="35" t="s">
        <v>131</v>
      </c>
      <c r="B147" s="42"/>
      <c r="C147" s="43"/>
      <c r="D147" s="43"/>
      <c r="E147" s="37" t="s">
        <v>553</v>
      </c>
      <c r="F147" s="43"/>
      <c r="G147" s="43"/>
      <c r="H147" s="43"/>
      <c r="I147" s="43"/>
      <c r="J147" s="44"/>
    </row>
    <row r="148" ht="29">
      <c r="A148" s="35" t="s">
        <v>122</v>
      </c>
      <c r="B148" s="35">
        <v>82</v>
      </c>
      <c r="C148" s="36" t="s">
        <v>562</v>
      </c>
      <c r="D148" s="35" t="s">
        <v>195</v>
      </c>
      <c r="E148" s="37" t="s">
        <v>563</v>
      </c>
      <c r="F148" s="38" t="s">
        <v>212</v>
      </c>
      <c r="G148" s="39">
        <v>453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 ht="29">
      <c r="A149" s="35" t="s">
        <v>127</v>
      </c>
      <c r="B149" s="42"/>
      <c r="C149" s="43"/>
      <c r="D149" s="43"/>
      <c r="E149" s="37" t="s">
        <v>566</v>
      </c>
      <c r="F149" s="43"/>
      <c r="G149" s="43"/>
      <c r="H149" s="43"/>
      <c r="I149" s="43"/>
      <c r="J149" s="44"/>
    </row>
    <row r="150">
      <c r="A150" s="35" t="s">
        <v>129</v>
      </c>
      <c r="B150" s="42"/>
      <c r="C150" s="43"/>
      <c r="D150" s="43"/>
      <c r="E150" s="45" t="s">
        <v>1029</v>
      </c>
      <c r="F150" s="43"/>
      <c r="G150" s="43"/>
      <c r="H150" s="43"/>
      <c r="I150" s="43"/>
      <c r="J150" s="44"/>
    </row>
    <row r="151" ht="87">
      <c r="A151" s="35" t="s">
        <v>131</v>
      </c>
      <c r="B151" s="42"/>
      <c r="C151" s="43"/>
      <c r="D151" s="43"/>
      <c r="E151" s="37" t="s">
        <v>553</v>
      </c>
      <c r="F151" s="43"/>
      <c r="G151" s="43"/>
      <c r="H151" s="43"/>
      <c r="I151" s="43"/>
      <c r="J151" s="44"/>
    </row>
    <row r="152">
      <c r="A152" s="35" t="s">
        <v>122</v>
      </c>
      <c r="B152" s="35">
        <v>83</v>
      </c>
      <c r="C152" s="36" t="s">
        <v>1030</v>
      </c>
      <c r="D152" s="35" t="s">
        <v>124</v>
      </c>
      <c r="E152" s="37" t="s">
        <v>1031</v>
      </c>
      <c r="F152" s="38" t="s">
        <v>212</v>
      </c>
      <c r="G152" s="39">
        <v>76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 ht="29">
      <c r="A153" s="35" t="s">
        <v>127</v>
      </c>
      <c r="B153" s="42"/>
      <c r="C153" s="43"/>
      <c r="D153" s="43"/>
      <c r="E153" s="37" t="s">
        <v>1032</v>
      </c>
      <c r="F153" s="43"/>
      <c r="G153" s="43"/>
      <c r="H153" s="43"/>
      <c r="I153" s="43"/>
      <c r="J153" s="44"/>
    </row>
    <row r="154">
      <c r="A154" s="35" t="s">
        <v>129</v>
      </c>
      <c r="B154" s="42"/>
      <c r="C154" s="43"/>
      <c r="D154" s="43"/>
      <c r="E154" s="45" t="s">
        <v>1033</v>
      </c>
      <c r="F154" s="43"/>
      <c r="G154" s="43"/>
      <c r="H154" s="43"/>
      <c r="I154" s="43"/>
      <c r="J154" s="44"/>
    </row>
    <row r="155" ht="87">
      <c r="A155" s="35" t="s">
        <v>131</v>
      </c>
      <c r="B155" s="42"/>
      <c r="C155" s="43"/>
      <c r="D155" s="43"/>
      <c r="E155" s="37" t="s">
        <v>553</v>
      </c>
      <c r="F155" s="43"/>
      <c r="G155" s="43"/>
      <c r="H155" s="43"/>
      <c r="I155" s="43"/>
      <c r="J155" s="44"/>
    </row>
    <row r="156" ht="29">
      <c r="A156" s="35" t="s">
        <v>122</v>
      </c>
      <c r="B156" s="35">
        <v>84</v>
      </c>
      <c r="C156" s="36" t="s">
        <v>694</v>
      </c>
      <c r="D156" s="35" t="s">
        <v>124</v>
      </c>
      <c r="E156" s="37" t="s">
        <v>695</v>
      </c>
      <c r="F156" s="38" t="s">
        <v>212</v>
      </c>
      <c r="G156" s="39">
        <v>32</v>
      </c>
      <c r="H156" s="40">
        <v>0</v>
      </c>
      <c r="I156" s="40">
        <f>ROUND(G156*H156,P4)</f>
        <v>0</v>
      </c>
      <c r="J156" s="35"/>
      <c r="O156" s="41">
        <f>I156*0.21</f>
        <v>0</v>
      </c>
      <c r="P156">
        <v>3</v>
      </c>
    </row>
    <row r="157" ht="29">
      <c r="A157" s="35" t="s">
        <v>127</v>
      </c>
      <c r="B157" s="42"/>
      <c r="C157" s="43"/>
      <c r="D157" s="43"/>
      <c r="E157" s="37" t="s">
        <v>1034</v>
      </c>
      <c r="F157" s="43"/>
      <c r="G157" s="43"/>
      <c r="H157" s="43"/>
      <c r="I157" s="43"/>
      <c r="J157" s="44"/>
    </row>
    <row r="158" ht="29">
      <c r="A158" s="35" t="s">
        <v>129</v>
      </c>
      <c r="B158" s="42"/>
      <c r="C158" s="43"/>
      <c r="D158" s="43"/>
      <c r="E158" s="45" t="s">
        <v>1035</v>
      </c>
      <c r="F158" s="43"/>
      <c r="G158" s="43"/>
      <c r="H158" s="43"/>
      <c r="I158" s="43"/>
      <c r="J158" s="44"/>
    </row>
    <row r="159" ht="130.5">
      <c r="A159" s="35" t="s">
        <v>131</v>
      </c>
      <c r="B159" s="42"/>
      <c r="C159" s="43"/>
      <c r="D159" s="43"/>
      <c r="E159" s="37" t="s">
        <v>698</v>
      </c>
      <c r="F159" s="43"/>
      <c r="G159" s="43"/>
      <c r="H159" s="43"/>
      <c r="I159" s="43"/>
      <c r="J159" s="44"/>
    </row>
    <row r="160">
      <c r="A160" s="35" t="s">
        <v>122</v>
      </c>
      <c r="B160" s="35">
        <v>90</v>
      </c>
      <c r="C160" s="36" t="s">
        <v>554</v>
      </c>
      <c r="D160" s="35" t="s">
        <v>195</v>
      </c>
      <c r="E160" s="37" t="s">
        <v>555</v>
      </c>
      <c r="F160" s="38" t="s">
        <v>212</v>
      </c>
      <c r="G160" s="39">
        <v>234</v>
      </c>
      <c r="H160" s="40">
        <v>0</v>
      </c>
      <c r="I160" s="40">
        <f>ROUND(G160*H160,P4)</f>
        <v>0</v>
      </c>
      <c r="J160" s="35"/>
      <c r="O160" s="41">
        <f>I160*0.21</f>
        <v>0</v>
      </c>
      <c r="P160">
        <v>3</v>
      </c>
    </row>
    <row r="161" ht="43.5">
      <c r="A161" s="35" t="s">
        <v>127</v>
      </c>
      <c r="B161" s="42"/>
      <c r="C161" s="43"/>
      <c r="D161" s="43"/>
      <c r="E161" s="37" t="s">
        <v>574</v>
      </c>
      <c r="F161" s="43"/>
      <c r="G161" s="43"/>
      <c r="H161" s="43"/>
      <c r="I161" s="43"/>
      <c r="J161" s="44"/>
    </row>
    <row r="162">
      <c r="A162" s="35" t="s">
        <v>129</v>
      </c>
      <c r="B162" s="42"/>
      <c r="C162" s="43"/>
      <c r="D162" s="43"/>
      <c r="E162" s="45" t="s">
        <v>1036</v>
      </c>
      <c r="F162" s="43"/>
      <c r="G162" s="43"/>
      <c r="H162" s="43"/>
      <c r="I162" s="43"/>
      <c r="J162" s="44"/>
    </row>
    <row r="163" ht="87">
      <c r="A163" s="35" t="s">
        <v>131</v>
      </c>
      <c r="B163" s="46"/>
      <c r="C163" s="47"/>
      <c r="D163" s="47"/>
      <c r="E163" s="37" t="s">
        <v>553</v>
      </c>
      <c r="F163" s="47"/>
      <c r="G163" s="47"/>
      <c r="H163" s="47"/>
      <c r="I163" s="47"/>
      <c r="J16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45</v>
      </c>
      <c r="I3" s="23">
        <f>SUMIFS(I8:I103,A8:A103,"SD")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45</v>
      </c>
      <c r="D4" s="20"/>
      <c r="E4" s="21" t="s">
        <v>46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SUMIFS(I9:I20,A9:A20,"P")</f>
        <v>0</v>
      </c>
      <c r="J8" s="34"/>
    </row>
    <row r="9">
      <c r="A9" s="35" t="s">
        <v>122</v>
      </c>
      <c r="B9" s="35">
        <v>1</v>
      </c>
      <c r="C9" s="36" t="s">
        <v>217</v>
      </c>
      <c r="D9" s="35" t="s">
        <v>124</v>
      </c>
      <c r="E9" s="37" t="s">
        <v>218</v>
      </c>
      <c r="F9" s="38" t="s">
        <v>126</v>
      </c>
      <c r="G9" s="39">
        <v>18.475000000000001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219</v>
      </c>
      <c r="F10" s="43"/>
      <c r="G10" s="43"/>
      <c r="H10" s="43"/>
      <c r="I10" s="43"/>
      <c r="J10" s="44"/>
    </row>
    <row r="11" ht="58">
      <c r="A11" s="35" t="s">
        <v>129</v>
      </c>
      <c r="B11" s="42"/>
      <c r="C11" s="43"/>
      <c r="D11" s="43"/>
      <c r="E11" s="45" t="s">
        <v>1037</v>
      </c>
      <c r="F11" s="43"/>
      <c r="G11" s="43"/>
      <c r="H11" s="43"/>
      <c r="I11" s="43"/>
      <c r="J11" s="44"/>
    </row>
    <row r="12" ht="72.5">
      <c r="A12" s="35" t="s">
        <v>131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221</v>
      </c>
      <c r="D13" s="35" t="s">
        <v>191</v>
      </c>
      <c r="E13" s="37" t="s">
        <v>222</v>
      </c>
      <c r="F13" s="38" t="s">
        <v>126</v>
      </c>
      <c r="G13" s="39">
        <v>1.264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223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1038</v>
      </c>
      <c r="F15" s="43"/>
      <c r="G15" s="43"/>
      <c r="H15" s="43"/>
      <c r="I15" s="43"/>
      <c r="J15" s="44"/>
    </row>
    <row r="16" ht="72.5">
      <c r="A16" s="35" t="s">
        <v>131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122</v>
      </c>
      <c r="B17" s="35">
        <v>3</v>
      </c>
      <c r="C17" s="36" t="s">
        <v>221</v>
      </c>
      <c r="D17" s="35" t="s">
        <v>195</v>
      </c>
      <c r="E17" s="37" t="s">
        <v>222</v>
      </c>
      <c r="F17" s="38" t="s">
        <v>126</v>
      </c>
      <c r="G17" s="39">
        <v>4.2140000000000004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127</v>
      </c>
      <c r="B18" s="42"/>
      <c r="C18" s="43"/>
      <c r="D18" s="43"/>
      <c r="E18" s="37" t="s">
        <v>578</v>
      </c>
      <c r="F18" s="43"/>
      <c r="G18" s="43"/>
      <c r="H18" s="43"/>
      <c r="I18" s="43"/>
      <c r="J18" s="44"/>
    </row>
    <row r="19">
      <c r="A19" s="35" t="s">
        <v>129</v>
      </c>
      <c r="B19" s="42"/>
      <c r="C19" s="43"/>
      <c r="D19" s="43"/>
      <c r="E19" s="45" t="s">
        <v>1039</v>
      </c>
      <c r="F19" s="43"/>
      <c r="G19" s="43"/>
      <c r="H19" s="43"/>
      <c r="I19" s="43"/>
      <c r="J19" s="44"/>
    </row>
    <row r="20" ht="72.5">
      <c r="A20" s="35" t="s">
        <v>131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29" t="s">
        <v>119</v>
      </c>
      <c r="B21" s="30"/>
      <c r="C21" s="31" t="s">
        <v>143</v>
      </c>
      <c r="D21" s="32"/>
      <c r="E21" s="29" t="s">
        <v>144</v>
      </c>
      <c r="F21" s="32"/>
      <c r="G21" s="32"/>
      <c r="H21" s="32"/>
      <c r="I21" s="33">
        <f>SUMIFS(I22:I57,A22:A57,"P")</f>
        <v>0</v>
      </c>
      <c r="J21" s="34"/>
    </row>
    <row r="22">
      <c r="A22" s="35" t="s">
        <v>122</v>
      </c>
      <c r="B22" s="35">
        <v>5</v>
      </c>
      <c r="C22" s="36" t="s">
        <v>338</v>
      </c>
      <c r="D22" s="35" t="s">
        <v>124</v>
      </c>
      <c r="E22" s="37" t="s">
        <v>339</v>
      </c>
      <c r="F22" s="38" t="s">
        <v>147</v>
      </c>
      <c r="G22" s="39">
        <v>63.200000000000003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127</v>
      </c>
      <c r="B23" s="42"/>
      <c r="C23" s="43"/>
      <c r="D23" s="43"/>
      <c r="E23" s="37" t="s">
        <v>340</v>
      </c>
      <c r="F23" s="43"/>
      <c r="G23" s="43"/>
      <c r="H23" s="43"/>
      <c r="I23" s="43"/>
      <c r="J23" s="44"/>
    </row>
    <row r="24">
      <c r="A24" s="35" t="s">
        <v>129</v>
      </c>
      <c r="B24" s="42"/>
      <c r="C24" s="43"/>
      <c r="D24" s="43"/>
      <c r="E24" s="45" t="s">
        <v>1040</v>
      </c>
      <c r="F24" s="43"/>
      <c r="G24" s="43"/>
      <c r="H24" s="43"/>
      <c r="I24" s="43"/>
      <c r="J24" s="44"/>
    </row>
    <row r="25" ht="58">
      <c r="A25" s="35" t="s">
        <v>131</v>
      </c>
      <c r="B25" s="42"/>
      <c r="C25" s="43"/>
      <c r="D25" s="43"/>
      <c r="E25" s="37" t="s">
        <v>342</v>
      </c>
      <c r="F25" s="43"/>
      <c r="G25" s="43"/>
      <c r="H25" s="43"/>
      <c r="I25" s="43"/>
      <c r="J25" s="44"/>
    </row>
    <row r="26">
      <c r="A26" s="35" t="s">
        <v>122</v>
      </c>
      <c r="B26" s="35">
        <v>6</v>
      </c>
      <c r="C26" s="36" t="s">
        <v>602</v>
      </c>
      <c r="D26" s="35" t="s">
        <v>124</v>
      </c>
      <c r="E26" s="37" t="s">
        <v>603</v>
      </c>
      <c r="F26" s="38" t="s">
        <v>126</v>
      </c>
      <c r="G26" s="39">
        <v>4.2140000000000004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43.5">
      <c r="A27" s="35" t="s">
        <v>127</v>
      </c>
      <c r="B27" s="42"/>
      <c r="C27" s="43"/>
      <c r="D27" s="43"/>
      <c r="E27" s="37" t="s">
        <v>1041</v>
      </c>
      <c r="F27" s="43"/>
      <c r="G27" s="43"/>
      <c r="H27" s="43"/>
      <c r="I27" s="43"/>
      <c r="J27" s="44"/>
    </row>
    <row r="28">
      <c r="A28" s="35" t="s">
        <v>129</v>
      </c>
      <c r="B28" s="42"/>
      <c r="C28" s="43"/>
      <c r="D28" s="43"/>
      <c r="E28" s="45" t="s">
        <v>1042</v>
      </c>
      <c r="F28" s="43"/>
      <c r="G28" s="43"/>
      <c r="H28" s="43"/>
      <c r="I28" s="43"/>
      <c r="J28" s="44"/>
    </row>
    <row r="29" ht="116">
      <c r="A29" s="35" t="s">
        <v>131</v>
      </c>
      <c r="B29" s="42"/>
      <c r="C29" s="43"/>
      <c r="D29" s="43"/>
      <c r="E29" s="37" t="s">
        <v>236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363</v>
      </c>
      <c r="D30" s="35" t="s">
        <v>124</v>
      </c>
      <c r="E30" s="37" t="s">
        <v>364</v>
      </c>
      <c r="F30" s="38" t="s">
        <v>212</v>
      </c>
      <c r="G30" s="39">
        <v>2.3999999999999999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127</v>
      </c>
      <c r="B31" s="42"/>
      <c r="C31" s="43"/>
      <c r="D31" s="43"/>
      <c r="E31" s="37" t="s">
        <v>1043</v>
      </c>
      <c r="F31" s="43"/>
      <c r="G31" s="43"/>
      <c r="H31" s="43"/>
      <c r="I31" s="43"/>
      <c r="J31" s="44"/>
    </row>
    <row r="32">
      <c r="A32" s="35" t="s">
        <v>129</v>
      </c>
      <c r="B32" s="42"/>
      <c r="C32" s="43"/>
      <c r="D32" s="43"/>
      <c r="E32" s="45" t="s">
        <v>1044</v>
      </c>
      <c r="F32" s="43"/>
      <c r="G32" s="43"/>
      <c r="H32" s="43"/>
      <c r="I32" s="43"/>
      <c r="J32" s="44"/>
    </row>
    <row r="33" ht="116">
      <c r="A33" s="35" t="s">
        <v>131</v>
      </c>
      <c r="B33" s="42"/>
      <c r="C33" s="43"/>
      <c r="D33" s="43"/>
      <c r="E33" s="37" t="s">
        <v>236</v>
      </c>
      <c r="F33" s="43"/>
      <c r="G33" s="43"/>
      <c r="H33" s="43"/>
      <c r="I33" s="43"/>
      <c r="J33" s="44"/>
    </row>
    <row r="34">
      <c r="A34" s="35" t="s">
        <v>122</v>
      </c>
      <c r="B34" s="35">
        <v>8</v>
      </c>
      <c r="C34" s="36" t="s">
        <v>237</v>
      </c>
      <c r="D34" s="35" t="s">
        <v>191</v>
      </c>
      <c r="E34" s="37" t="s">
        <v>238</v>
      </c>
      <c r="F34" s="38" t="s">
        <v>126</v>
      </c>
      <c r="G34" s="39">
        <v>2.1070000000000002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127</v>
      </c>
      <c r="B35" s="42"/>
      <c r="C35" s="43"/>
      <c r="D35" s="43"/>
      <c r="E35" s="37" t="s">
        <v>711</v>
      </c>
      <c r="F35" s="43"/>
      <c r="G35" s="43"/>
      <c r="H35" s="43"/>
      <c r="I35" s="43"/>
      <c r="J35" s="44"/>
    </row>
    <row r="36">
      <c r="A36" s="35" t="s">
        <v>129</v>
      </c>
      <c r="B36" s="42"/>
      <c r="C36" s="43"/>
      <c r="D36" s="43"/>
      <c r="E36" s="45" t="s">
        <v>1045</v>
      </c>
      <c r="F36" s="43"/>
      <c r="G36" s="43"/>
      <c r="H36" s="43"/>
      <c r="I36" s="43"/>
      <c r="J36" s="44"/>
    </row>
    <row r="37" ht="116">
      <c r="A37" s="35" t="s">
        <v>131</v>
      </c>
      <c r="B37" s="42"/>
      <c r="C37" s="43"/>
      <c r="D37" s="43"/>
      <c r="E37" s="37" t="s">
        <v>236</v>
      </c>
      <c r="F37" s="43"/>
      <c r="G37" s="43"/>
      <c r="H37" s="43"/>
      <c r="I37" s="43"/>
      <c r="J37" s="44"/>
    </row>
    <row r="38">
      <c r="A38" s="35" t="s">
        <v>122</v>
      </c>
      <c r="B38" s="35">
        <v>9</v>
      </c>
      <c r="C38" s="36" t="s">
        <v>237</v>
      </c>
      <c r="D38" s="35" t="s">
        <v>195</v>
      </c>
      <c r="E38" s="37" t="s">
        <v>238</v>
      </c>
      <c r="F38" s="38" t="s">
        <v>126</v>
      </c>
      <c r="G38" s="39">
        <v>1.264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43.5">
      <c r="A39" s="35" t="s">
        <v>127</v>
      </c>
      <c r="B39" s="42"/>
      <c r="C39" s="43"/>
      <c r="D39" s="43"/>
      <c r="E39" s="37" t="s">
        <v>1046</v>
      </c>
      <c r="F39" s="43"/>
      <c r="G39" s="43"/>
      <c r="H39" s="43"/>
      <c r="I39" s="43"/>
      <c r="J39" s="44"/>
    </row>
    <row r="40">
      <c r="A40" s="35" t="s">
        <v>129</v>
      </c>
      <c r="B40" s="42"/>
      <c r="C40" s="43"/>
      <c r="D40" s="43"/>
      <c r="E40" s="45" t="s">
        <v>1047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236</v>
      </c>
      <c r="F41" s="43"/>
      <c r="G41" s="43"/>
      <c r="H41" s="43"/>
      <c r="I41" s="43"/>
      <c r="J41" s="44"/>
    </row>
    <row r="42">
      <c r="A42" s="35" t="s">
        <v>122</v>
      </c>
      <c r="B42" s="35">
        <v>10</v>
      </c>
      <c r="C42" s="36" t="s">
        <v>401</v>
      </c>
      <c r="D42" s="35" t="s">
        <v>124</v>
      </c>
      <c r="E42" s="37" t="s">
        <v>402</v>
      </c>
      <c r="F42" s="38" t="s">
        <v>126</v>
      </c>
      <c r="G42" s="39">
        <v>3.1949999999999998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127</v>
      </c>
      <c r="B43" s="42"/>
      <c r="C43" s="43"/>
      <c r="D43" s="43"/>
      <c r="E43" s="37" t="s">
        <v>1048</v>
      </c>
      <c r="F43" s="43"/>
      <c r="G43" s="43"/>
      <c r="H43" s="43"/>
      <c r="I43" s="43"/>
      <c r="J43" s="44"/>
    </row>
    <row r="44">
      <c r="A44" s="35" t="s">
        <v>129</v>
      </c>
      <c r="B44" s="42"/>
      <c r="C44" s="43"/>
      <c r="D44" s="43"/>
      <c r="E44" s="45" t="s">
        <v>1049</v>
      </c>
      <c r="F44" s="43"/>
      <c r="G44" s="43"/>
      <c r="H44" s="43"/>
      <c r="I44" s="43"/>
      <c r="J44" s="44"/>
    </row>
    <row r="45" ht="409.5">
      <c r="A45" s="35" t="s">
        <v>131</v>
      </c>
      <c r="B45" s="42"/>
      <c r="C45" s="43"/>
      <c r="D45" s="43"/>
      <c r="E45" s="37" t="s">
        <v>258</v>
      </c>
      <c r="F45" s="43"/>
      <c r="G45" s="43"/>
      <c r="H45" s="43"/>
      <c r="I45" s="43"/>
      <c r="J45" s="44"/>
    </row>
    <row r="46">
      <c r="A46" s="35" t="s">
        <v>122</v>
      </c>
      <c r="B46" s="35">
        <v>11</v>
      </c>
      <c r="C46" s="36" t="s">
        <v>254</v>
      </c>
      <c r="D46" s="35" t="s">
        <v>124</v>
      </c>
      <c r="E46" s="37" t="s">
        <v>255</v>
      </c>
      <c r="F46" s="38" t="s">
        <v>126</v>
      </c>
      <c r="G46" s="39">
        <v>5.7999999999999998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127</v>
      </c>
      <c r="B47" s="42"/>
      <c r="C47" s="43"/>
      <c r="D47" s="43"/>
      <c r="E47" s="37" t="s">
        <v>1050</v>
      </c>
      <c r="F47" s="43"/>
      <c r="G47" s="43"/>
      <c r="H47" s="43"/>
      <c r="I47" s="43"/>
      <c r="J47" s="44"/>
    </row>
    <row r="48" ht="29">
      <c r="A48" s="35" t="s">
        <v>129</v>
      </c>
      <c r="B48" s="42"/>
      <c r="C48" s="43"/>
      <c r="D48" s="43"/>
      <c r="E48" s="45" t="s">
        <v>1051</v>
      </c>
      <c r="F48" s="43"/>
      <c r="G48" s="43"/>
      <c r="H48" s="43"/>
      <c r="I48" s="43"/>
      <c r="J48" s="44"/>
    </row>
    <row r="49" ht="409.5">
      <c r="A49" s="35" t="s">
        <v>131</v>
      </c>
      <c r="B49" s="42"/>
      <c r="C49" s="43"/>
      <c r="D49" s="43"/>
      <c r="E49" s="37" t="s">
        <v>258</v>
      </c>
      <c r="F49" s="43"/>
      <c r="G49" s="43"/>
      <c r="H49" s="43"/>
      <c r="I49" s="43"/>
      <c r="J49" s="44"/>
    </row>
    <row r="50">
      <c r="A50" s="35" t="s">
        <v>122</v>
      </c>
      <c r="B50" s="35">
        <v>12</v>
      </c>
      <c r="C50" s="36" t="s">
        <v>409</v>
      </c>
      <c r="D50" s="35" t="s">
        <v>191</v>
      </c>
      <c r="E50" s="37" t="s">
        <v>410</v>
      </c>
      <c r="F50" s="38" t="s">
        <v>126</v>
      </c>
      <c r="G50" s="39">
        <v>52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127</v>
      </c>
      <c r="B51" s="42"/>
      <c r="C51" s="43"/>
      <c r="D51" s="43"/>
      <c r="E51" s="37" t="s">
        <v>623</v>
      </c>
      <c r="F51" s="43"/>
      <c r="G51" s="43"/>
      <c r="H51" s="43"/>
      <c r="I51" s="43"/>
      <c r="J51" s="44"/>
    </row>
    <row r="52" ht="29">
      <c r="A52" s="35" t="s">
        <v>129</v>
      </c>
      <c r="B52" s="42"/>
      <c r="C52" s="43"/>
      <c r="D52" s="43"/>
      <c r="E52" s="45" t="s">
        <v>1052</v>
      </c>
      <c r="F52" s="43"/>
      <c r="G52" s="43"/>
      <c r="H52" s="43"/>
      <c r="I52" s="43"/>
      <c r="J52" s="44"/>
    </row>
    <row r="53" ht="333.5">
      <c r="A53" s="35" t="s">
        <v>131</v>
      </c>
      <c r="B53" s="42"/>
      <c r="C53" s="43"/>
      <c r="D53" s="43"/>
      <c r="E53" s="37" t="s">
        <v>413</v>
      </c>
      <c r="F53" s="43"/>
      <c r="G53" s="43"/>
      <c r="H53" s="43"/>
      <c r="I53" s="43"/>
      <c r="J53" s="44"/>
    </row>
    <row r="54">
      <c r="A54" s="35" t="s">
        <v>122</v>
      </c>
      <c r="B54" s="35">
        <v>15</v>
      </c>
      <c r="C54" s="36" t="s">
        <v>264</v>
      </c>
      <c r="D54" s="35" t="s">
        <v>124</v>
      </c>
      <c r="E54" s="37" t="s">
        <v>265</v>
      </c>
      <c r="F54" s="38" t="s">
        <v>147</v>
      </c>
      <c r="G54" s="39">
        <v>124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127</v>
      </c>
      <c r="B55" s="42"/>
      <c r="C55" s="43"/>
      <c r="D55" s="43"/>
      <c r="E55" s="37" t="s">
        <v>429</v>
      </c>
      <c r="F55" s="43"/>
      <c r="G55" s="43"/>
      <c r="H55" s="43"/>
      <c r="I55" s="43"/>
      <c r="J55" s="44"/>
    </row>
    <row r="56">
      <c r="A56" s="35" t="s">
        <v>129</v>
      </c>
      <c r="B56" s="42"/>
      <c r="C56" s="43"/>
      <c r="D56" s="43"/>
      <c r="E56" s="45" t="s">
        <v>1053</v>
      </c>
      <c r="F56" s="43"/>
      <c r="G56" s="43"/>
      <c r="H56" s="43"/>
      <c r="I56" s="43"/>
      <c r="J56" s="44"/>
    </row>
    <row r="57" ht="72.5">
      <c r="A57" s="35" t="s">
        <v>131</v>
      </c>
      <c r="B57" s="42"/>
      <c r="C57" s="43"/>
      <c r="D57" s="43"/>
      <c r="E57" s="37" t="s">
        <v>268</v>
      </c>
      <c r="F57" s="43"/>
      <c r="G57" s="43"/>
      <c r="H57" s="43"/>
      <c r="I57" s="43"/>
      <c r="J57" s="44"/>
    </row>
    <row r="58">
      <c r="A58" s="29" t="s">
        <v>119</v>
      </c>
      <c r="B58" s="30"/>
      <c r="C58" s="31" t="s">
        <v>292</v>
      </c>
      <c r="D58" s="32"/>
      <c r="E58" s="29" t="s">
        <v>293</v>
      </c>
      <c r="F58" s="32"/>
      <c r="G58" s="32"/>
      <c r="H58" s="32"/>
      <c r="I58" s="33">
        <f>SUMIFS(I59:I90,A59:A90,"P")</f>
        <v>0</v>
      </c>
      <c r="J58" s="34"/>
    </row>
    <row r="59">
      <c r="A59" s="35" t="s">
        <v>122</v>
      </c>
      <c r="B59" s="35">
        <v>21</v>
      </c>
      <c r="C59" s="36" t="s">
        <v>294</v>
      </c>
      <c r="D59" s="35" t="s">
        <v>191</v>
      </c>
      <c r="E59" s="37" t="s">
        <v>295</v>
      </c>
      <c r="F59" s="38" t="s">
        <v>126</v>
      </c>
      <c r="G59" s="39">
        <v>22.690000000000001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29">
      <c r="A60" s="35" t="s">
        <v>127</v>
      </c>
      <c r="B60" s="42"/>
      <c r="C60" s="43"/>
      <c r="D60" s="43"/>
      <c r="E60" s="37" t="s">
        <v>1054</v>
      </c>
      <c r="F60" s="43"/>
      <c r="G60" s="43"/>
      <c r="H60" s="43"/>
      <c r="I60" s="43"/>
      <c r="J60" s="44"/>
    </row>
    <row r="61">
      <c r="A61" s="35" t="s">
        <v>129</v>
      </c>
      <c r="B61" s="42"/>
      <c r="C61" s="43"/>
      <c r="D61" s="43"/>
      <c r="E61" s="45" t="s">
        <v>1055</v>
      </c>
      <c r="F61" s="43"/>
      <c r="G61" s="43"/>
      <c r="H61" s="43"/>
      <c r="I61" s="43"/>
      <c r="J61" s="44"/>
    </row>
    <row r="62" ht="87">
      <c r="A62" s="35" t="s">
        <v>131</v>
      </c>
      <c r="B62" s="42"/>
      <c r="C62" s="43"/>
      <c r="D62" s="43"/>
      <c r="E62" s="37" t="s">
        <v>298</v>
      </c>
      <c r="F62" s="43"/>
      <c r="G62" s="43"/>
      <c r="H62" s="43"/>
      <c r="I62" s="43"/>
      <c r="J62" s="44"/>
    </row>
    <row r="63">
      <c r="A63" s="35" t="s">
        <v>122</v>
      </c>
      <c r="B63" s="35">
        <v>22</v>
      </c>
      <c r="C63" s="36" t="s">
        <v>294</v>
      </c>
      <c r="D63" s="35" t="s">
        <v>195</v>
      </c>
      <c r="E63" s="37" t="s">
        <v>295</v>
      </c>
      <c r="F63" s="38" t="s">
        <v>126</v>
      </c>
      <c r="G63" s="39">
        <v>2.2599999999999998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29">
      <c r="A64" s="35" t="s">
        <v>127</v>
      </c>
      <c r="B64" s="42"/>
      <c r="C64" s="43"/>
      <c r="D64" s="43"/>
      <c r="E64" s="37" t="s">
        <v>1056</v>
      </c>
      <c r="F64" s="43"/>
      <c r="G64" s="43"/>
      <c r="H64" s="43"/>
      <c r="I64" s="43"/>
      <c r="J64" s="44"/>
    </row>
    <row r="65">
      <c r="A65" s="35" t="s">
        <v>129</v>
      </c>
      <c r="B65" s="42"/>
      <c r="C65" s="43"/>
      <c r="D65" s="43"/>
      <c r="E65" s="45" t="s">
        <v>1057</v>
      </c>
      <c r="F65" s="43"/>
      <c r="G65" s="43"/>
      <c r="H65" s="43"/>
      <c r="I65" s="43"/>
      <c r="J65" s="44"/>
    </row>
    <row r="66" ht="87">
      <c r="A66" s="35" t="s">
        <v>131</v>
      </c>
      <c r="B66" s="42"/>
      <c r="C66" s="43"/>
      <c r="D66" s="43"/>
      <c r="E66" s="37" t="s">
        <v>298</v>
      </c>
      <c r="F66" s="43"/>
      <c r="G66" s="43"/>
      <c r="H66" s="43"/>
      <c r="I66" s="43"/>
      <c r="J66" s="44"/>
    </row>
    <row r="67">
      <c r="A67" s="35" t="s">
        <v>122</v>
      </c>
      <c r="B67" s="35">
        <v>25</v>
      </c>
      <c r="C67" s="36" t="s">
        <v>670</v>
      </c>
      <c r="D67" s="35" t="s">
        <v>124</v>
      </c>
      <c r="E67" s="37" t="s">
        <v>671</v>
      </c>
      <c r="F67" s="38" t="s">
        <v>147</v>
      </c>
      <c r="G67" s="39">
        <v>115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127</v>
      </c>
      <c r="B68" s="42"/>
      <c r="C68" s="43"/>
      <c r="D68" s="43"/>
      <c r="E68" s="37" t="s">
        <v>1058</v>
      </c>
      <c r="F68" s="43"/>
      <c r="G68" s="43"/>
      <c r="H68" s="43"/>
      <c r="I68" s="43"/>
      <c r="J68" s="44"/>
    </row>
    <row r="69">
      <c r="A69" s="35" t="s">
        <v>129</v>
      </c>
      <c r="B69" s="42"/>
      <c r="C69" s="43"/>
      <c r="D69" s="43"/>
      <c r="E69" s="45" t="s">
        <v>1059</v>
      </c>
      <c r="F69" s="43"/>
      <c r="G69" s="43"/>
      <c r="H69" s="43"/>
      <c r="I69" s="43"/>
      <c r="J69" s="44"/>
    </row>
    <row r="70" ht="217.5">
      <c r="A70" s="35" t="s">
        <v>131</v>
      </c>
      <c r="B70" s="42"/>
      <c r="C70" s="43"/>
      <c r="D70" s="43"/>
      <c r="E70" s="37" t="s">
        <v>321</v>
      </c>
      <c r="F70" s="43"/>
      <c r="G70" s="43"/>
      <c r="H70" s="43"/>
      <c r="I70" s="43"/>
      <c r="J70" s="44"/>
    </row>
    <row r="71">
      <c r="A71" s="35" t="s">
        <v>122</v>
      </c>
      <c r="B71" s="35">
        <v>26</v>
      </c>
      <c r="C71" s="36" t="s">
        <v>322</v>
      </c>
      <c r="D71" s="35" t="s">
        <v>124</v>
      </c>
      <c r="E71" s="37" t="s">
        <v>323</v>
      </c>
      <c r="F71" s="38" t="s">
        <v>147</v>
      </c>
      <c r="G71" s="39">
        <v>4.5999999999999996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 ht="29">
      <c r="A72" s="35" t="s">
        <v>127</v>
      </c>
      <c r="B72" s="42"/>
      <c r="C72" s="43"/>
      <c r="D72" s="43"/>
      <c r="E72" s="37" t="s">
        <v>505</v>
      </c>
      <c r="F72" s="43"/>
      <c r="G72" s="43"/>
      <c r="H72" s="43"/>
      <c r="I72" s="43"/>
      <c r="J72" s="44"/>
    </row>
    <row r="73" ht="29">
      <c r="A73" s="35" t="s">
        <v>129</v>
      </c>
      <c r="B73" s="42"/>
      <c r="C73" s="43"/>
      <c r="D73" s="43"/>
      <c r="E73" s="45" t="s">
        <v>1060</v>
      </c>
      <c r="F73" s="43"/>
      <c r="G73" s="43"/>
      <c r="H73" s="43"/>
      <c r="I73" s="43"/>
      <c r="J73" s="44"/>
    </row>
    <row r="74" ht="159.5">
      <c r="A74" s="35" t="s">
        <v>131</v>
      </c>
      <c r="B74" s="42"/>
      <c r="C74" s="43"/>
      <c r="D74" s="43"/>
      <c r="E74" s="37" t="s">
        <v>326</v>
      </c>
      <c r="F74" s="43"/>
      <c r="G74" s="43"/>
      <c r="H74" s="43"/>
      <c r="I74" s="43"/>
      <c r="J74" s="44"/>
    </row>
    <row r="75">
      <c r="A75" s="35" t="s">
        <v>122</v>
      </c>
      <c r="B75" s="35">
        <v>30</v>
      </c>
      <c r="C75" s="36" t="s">
        <v>507</v>
      </c>
      <c r="D75" s="35" t="s">
        <v>191</v>
      </c>
      <c r="E75" s="37" t="s">
        <v>508</v>
      </c>
      <c r="F75" s="38" t="s">
        <v>147</v>
      </c>
      <c r="G75" s="39">
        <v>0.53000000000000003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 ht="29">
      <c r="A76" s="35" t="s">
        <v>127</v>
      </c>
      <c r="B76" s="42"/>
      <c r="C76" s="43"/>
      <c r="D76" s="43"/>
      <c r="E76" s="37" t="s">
        <v>1061</v>
      </c>
      <c r="F76" s="43"/>
      <c r="G76" s="43"/>
      <c r="H76" s="43"/>
      <c r="I76" s="43"/>
      <c r="J76" s="44"/>
    </row>
    <row r="77" ht="29">
      <c r="A77" s="35" t="s">
        <v>129</v>
      </c>
      <c r="B77" s="42"/>
      <c r="C77" s="43"/>
      <c r="D77" s="43"/>
      <c r="E77" s="45" t="s">
        <v>1062</v>
      </c>
      <c r="F77" s="43"/>
      <c r="G77" s="43"/>
      <c r="H77" s="43"/>
      <c r="I77" s="43"/>
      <c r="J77" s="44"/>
    </row>
    <row r="78" ht="217.5">
      <c r="A78" s="35" t="s">
        <v>131</v>
      </c>
      <c r="B78" s="42"/>
      <c r="C78" s="43"/>
      <c r="D78" s="43"/>
      <c r="E78" s="37" t="s">
        <v>321</v>
      </c>
      <c r="F78" s="43"/>
      <c r="G78" s="43"/>
      <c r="H78" s="43"/>
      <c r="I78" s="43"/>
      <c r="J78" s="44"/>
    </row>
    <row r="79">
      <c r="A79" s="35" t="s">
        <v>122</v>
      </c>
      <c r="B79" s="35">
        <v>31</v>
      </c>
      <c r="C79" s="36" t="s">
        <v>507</v>
      </c>
      <c r="D79" s="35" t="s">
        <v>195</v>
      </c>
      <c r="E79" s="37" t="s">
        <v>508</v>
      </c>
      <c r="F79" s="38" t="s">
        <v>147</v>
      </c>
      <c r="G79" s="39">
        <v>1.75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29">
      <c r="A80" s="35" t="s">
        <v>127</v>
      </c>
      <c r="B80" s="42"/>
      <c r="C80" s="43"/>
      <c r="D80" s="43"/>
      <c r="E80" s="37" t="s">
        <v>1063</v>
      </c>
      <c r="F80" s="43"/>
      <c r="G80" s="43"/>
      <c r="H80" s="43"/>
      <c r="I80" s="43"/>
      <c r="J80" s="44"/>
    </row>
    <row r="81" ht="29">
      <c r="A81" s="35" t="s">
        <v>129</v>
      </c>
      <c r="B81" s="42"/>
      <c r="C81" s="43"/>
      <c r="D81" s="43"/>
      <c r="E81" s="45" t="s">
        <v>1064</v>
      </c>
      <c r="F81" s="43"/>
      <c r="G81" s="43"/>
      <c r="H81" s="43"/>
      <c r="I81" s="43"/>
      <c r="J81" s="44"/>
    </row>
    <row r="82" ht="217.5">
      <c r="A82" s="35" t="s">
        <v>131</v>
      </c>
      <c r="B82" s="42"/>
      <c r="C82" s="43"/>
      <c r="D82" s="43"/>
      <c r="E82" s="37" t="s">
        <v>321</v>
      </c>
      <c r="F82" s="43"/>
      <c r="G82" s="43"/>
      <c r="H82" s="43"/>
      <c r="I82" s="43"/>
      <c r="J82" s="44"/>
    </row>
    <row r="83" ht="29">
      <c r="A83" s="35" t="s">
        <v>122</v>
      </c>
      <c r="B83" s="35">
        <v>32</v>
      </c>
      <c r="C83" s="36" t="s">
        <v>519</v>
      </c>
      <c r="D83" s="35" t="s">
        <v>124</v>
      </c>
      <c r="E83" s="37" t="s">
        <v>520</v>
      </c>
      <c r="F83" s="38" t="s">
        <v>147</v>
      </c>
      <c r="G83" s="39">
        <v>0.81999999999999995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29">
      <c r="A84" s="35" t="s">
        <v>127</v>
      </c>
      <c r="B84" s="42"/>
      <c r="C84" s="43"/>
      <c r="D84" s="43"/>
      <c r="E84" s="37" t="s">
        <v>680</v>
      </c>
      <c r="F84" s="43"/>
      <c r="G84" s="43"/>
      <c r="H84" s="43"/>
      <c r="I84" s="43"/>
      <c r="J84" s="44"/>
    </row>
    <row r="85">
      <c r="A85" s="35" t="s">
        <v>129</v>
      </c>
      <c r="B85" s="42"/>
      <c r="C85" s="43"/>
      <c r="D85" s="43"/>
      <c r="E85" s="45" t="s">
        <v>1065</v>
      </c>
      <c r="F85" s="43"/>
      <c r="G85" s="43"/>
      <c r="H85" s="43"/>
      <c r="I85" s="43"/>
      <c r="J85" s="44"/>
    </row>
    <row r="86" ht="217.5">
      <c r="A86" s="35" t="s">
        <v>131</v>
      </c>
      <c r="B86" s="42"/>
      <c r="C86" s="43"/>
      <c r="D86" s="43"/>
      <c r="E86" s="37" t="s">
        <v>321</v>
      </c>
      <c r="F86" s="43"/>
      <c r="G86" s="43"/>
      <c r="H86" s="43"/>
      <c r="I86" s="43"/>
      <c r="J86" s="44"/>
    </row>
    <row r="87" ht="29">
      <c r="A87" s="35" t="s">
        <v>122</v>
      </c>
      <c r="B87" s="35">
        <v>33</v>
      </c>
      <c r="C87" s="36" t="s">
        <v>523</v>
      </c>
      <c r="D87" s="35" t="s">
        <v>124</v>
      </c>
      <c r="E87" s="37" t="s">
        <v>524</v>
      </c>
      <c r="F87" s="38" t="s">
        <v>147</v>
      </c>
      <c r="G87" s="39">
        <v>2.3500000000000001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 ht="29">
      <c r="A88" s="35" t="s">
        <v>127</v>
      </c>
      <c r="B88" s="42"/>
      <c r="C88" s="43"/>
      <c r="D88" s="43"/>
      <c r="E88" s="37" t="s">
        <v>1066</v>
      </c>
      <c r="F88" s="43"/>
      <c r="G88" s="43"/>
      <c r="H88" s="43"/>
      <c r="I88" s="43"/>
      <c r="J88" s="44"/>
    </row>
    <row r="89">
      <c r="A89" s="35" t="s">
        <v>129</v>
      </c>
      <c r="B89" s="42"/>
      <c r="C89" s="43"/>
      <c r="D89" s="43"/>
      <c r="E89" s="45" t="s">
        <v>1067</v>
      </c>
      <c r="F89" s="43"/>
      <c r="G89" s="43"/>
      <c r="H89" s="43"/>
      <c r="I89" s="43"/>
      <c r="J89" s="44"/>
    </row>
    <row r="90" ht="217.5">
      <c r="A90" s="35" t="s">
        <v>131</v>
      </c>
      <c r="B90" s="42"/>
      <c r="C90" s="43"/>
      <c r="D90" s="43"/>
      <c r="E90" s="37" t="s">
        <v>321</v>
      </c>
      <c r="F90" s="43"/>
      <c r="G90" s="43"/>
      <c r="H90" s="43"/>
      <c r="I90" s="43"/>
      <c r="J90" s="44"/>
    </row>
    <row r="91">
      <c r="A91" s="29" t="s">
        <v>119</v>
      </c>
      <c r="B91" s="30"/>
      <c r="C91" s="31" t="s">
        <v>169</v>
      </c>
      <c r="D91" s="32"/>
      <c r="E91" s="29" t="s">
        <v>170</v>
      </c>
      <c r="F91" s="32"/>
      <c r="G91" s="32"/>
      <c r="H91" s="32"/>
      <c r="I91" s="33">
        <f>SUMIFS(I92:I103,A92:A103,"P")</f>
        <v>0</v>
      </c>
      <c r="J91" s="34"/>
    </row>
    <row r="92">
      <c r="A92" s="35" t="s">
        <v>122</v>
      </c>
      <c r="B92" s="35">
        <v>27</v>
      </c>
      <c r="C92" s="36" t="s">
        <v>554</v>
      </c>
      <c r="D92" s="35" t="s">
        <v>124</v>
      </c>
      <c r="E92" s="37" t="s">
        <v>555</v>
      </c>
      <c r="F92" s="38" t="s">
        <v>212</v>
      </c>
      <c r="G92" s="39">
        <v>77.400000000000006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127</v>
      </c>
      <c r="B93" s="42"/>
      <c r="C93" s="43"/>
      <c r="D93" s="43"/>
      <c r="E93" s="37" t="s">
        <v>556</v>
      </c>
      <c r="F93" s="43"/>
      <c r="G93" s="43"/>
      <c r="H93" s="43"/>
      <c r="I93" s="43"/>
      <c r="J93" s="44"/>
    </row>
    <row r="94">
      <c r="A94" s="35" t="s">
        <v>129</v>
      </c>
      <c r="B94" s="42"/>
      <c r="C94" s="43"/>
      <c r="D94" s="43"/>
      <c r="E94" s="45" t="s">
        <v>1068</v>
      </c>
      <c r="F94" s="43"/>
      <c r="G94" s="43"/>
      <c r="H94" s="43"/>
      <c r="I94" s="43"/>
      <c r="J94" s="44"/>
    </row>
    <row r="95" ht="87">
      <c r="A95" s="35" t="s">
        <v>131</v>
      </c>
      <c r="B95" s="42"/>
      <c r="C95" s="43"/>
      <c r="D95" s="43"/>
      <c r="E95" s="37" t="s">
        <v>553</v>
      </c>
      <c r="F95" s="43"/>
      <c r="G95" s="43"/>
      <c r="H95" s="43"/>
      <c r="I95" s="43"/>
      <c r="J95" s="44"/>
    </row>
    <row r="96" ht="29">
      <c r="A96" s="35" t="s">
        <v>122</v>
      </c>
      <c r="B96" s="35">
        <v>28</v>
      </c>
      <c r="C96" s="36" t="s">
        <v>562</v>
      </c>
      <c r="D96" s="35" t="s">
        <v>191</v>
      </c>
      <c r="E96" s="37" t="s">
        <v>563</v>
      </c>
      <c r="F96" s="38" t="s">
        <v>212</v>
      </c>
      <c r="G96" s="39">
        <v>78.599999999999994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29">
      <c r="A97" s="35" t="s">
        <v>127</v>
      </c>
      <c r="B97" s="42"/>
      <c r="C97" s="43"/>
      <c r="D97" s="43"/>
      <c r="E97" s="37" t="s">
        <v>564</v>
      </c>
      <c r="F97" s="43"/>
      <c r="G97" s="43"/>
      <c r="H97" s="43"/>
      <c r="I97" s="43"/>
      <c r="J97" s="44"/>
    </row>
    <row r="98">
      <c r="A98" s="35" t="s">
        <v>129</v>
      </c>
      <c r="B98" s="42"/>
      <c r="C98" s="43"/>
      <c r="D98" s="43"/>
      <c r="E98" s="45" t="s">
        <v>1069</v>
      </c>
      <c r="F98" s="43"/>
      <c r="G98" s="43"/>
      <c r="H98" s="43"/>
      <c r="I98" s="43"/>
      <c r="J98" s="44"/>
    </row>
    <row r="99" ht="87">
      <c r="A99" s="35" t="s">
        <v>131</v>
      </c>
      <c r="B99" s="42"/>
      <c r="C99" s="43"/>
      <c r="D99" s="43"/>
      <c r="E99" s="37" t="s">
        <v>553</v>
      </c>
      <c r="F99" s="43"/>
      <c r="G99" s="43"/>
      <c r="H99" s="43"/>
      <c r="I99" s="43"/>
      <c r="J99" s="44"/>
    </row>
    <row r="100" ht="29">
      <c r="A100" s="35" t="s">
        <v>122</v>
      </c>
      <c r="B100" s="35">
        <v>29</v>
      </c>
      <c r="C100" s="36" t="s">
        <v>562</v>
      </c>
      <c r="D100" s="35" t="s">
        <v>195</v>
      </c>
      <c r="E100" s="37" t="s">
        <v>563</v>
      </c>
      <c r="F100" s="38" t="s">
        <v>212</v>
      </c>
      <c r="G100" s="39">
        <v>7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127</v>
      </c>
      <c r="B101" s="42"/>
      <c r="C101" s="43"/>
      <c r="D101" s="43"/>
      <c r="E101" s="37" t="s">
        <v>566</v>
      </c>
      <c r="F101" s="43"/>
      <c r="G101" s="43"/>
      <c r="H101" s="43"/>
      <c r="I101" s="43"/>
      <c r="J101" s="44"/>
    </row>
    <row r="102">
      <c r="A102" s="35" t="s">
        <v>129</v>
      </c>
      <c r="B102" s="42"/>
      <c r="C102" s="43"/>
      <c r="D102" s="43"/>
      <c r="E102" s="45" t="s">
        <v>1070</v>
      </c>
      <c r="F102" s="43"/>
      <c r="G102" s="43"/>
      <c r="H102" s="43"/>
      <c r="I102" s="43"/>
      <c r="J102" s="44"/>
    </row>
    <row r="103" ht="87">
      <c r="A103" s="35" t="s">
        <v>131</v>
      </c>
      <c r="B103" s="46"/>
      <c r="C103" s="47"/>
      <c r="D103" s="47"/>
      <c r="E103" s="37" t="s">
        <v>553</v>
      </c>
      <c r="F103" s="47"/>
      <c r="G103" s="47"/>
      <c r="H103" s="47"/>
      <c r="I103" s="47"/>
      <c r="J10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11</v>
      </c>
      <c r="I3" s="23">
        <f>SUMIFS(I8:I83,A8:A83,"SD")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SUMIFS(I9:I20,A9:A20,"P")</f>
        <v>0</v>
      </c>
      <c r="J8" s="34"/>
    </row>
    <row r="9">
      <c r="A9" s="35" t="s">
        <v>122</v>
      </c>
      <c r="B9" s="35">
        <v>1</v>
      </c>
      <c r="C9" s="36" t="s">
        <v>123</v>
      </c>
      <c r="D9" s="35" t="s">
        <v>124</v>
      </c>
      <c r="E9" s="37" t="s">
        <v>125</v>
      </c>
      <c r="F9" s="38" t="s">
        <v>126</v>
      </c>
      <c r="G9" s="39">
        <v>19.859999999999999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128</v>
      </c>
      <c r="F10" s="43"/>
      <c r="G10" s="43"/>
      <c r="H10" s="43"/>
      <c r="I10" s="43"/>
      <c r="J10" s="44"/>
    </row>
    <row r="11" ht="87">
      <c r="A11" s="35" t="s">
        <v>129</v>
      </c>
      <c r="B11" s="42"/>
      <c r="C11" s="43"/>
      <c r="D11" s="43"/>
      <c r="E11" s="45" t="s">
        <v>130</v>
      </c>
      <c r="F11" s="43"/>
      <c r="G11" s="43"/>
      <c r="H11" s="43"/>
      <c r="I11" s="43"/>
      <c r="J11" s="44"/>
    </row>
    <row r="12" ht="72.5">
      <c r="A12" s="35" t="s">
        <v>131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133</v>
      </c>
      <c r="D13" s="35" t="s">
        <v>134</v>
      </c>
      <c r="E13" s="37" t="s">
        <v>135</v>
      </c>
      <c r="F13" s="38" t="s">
        <v>136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137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138</v>
      </c>
      <c r="F15" s="43"/>
      <c r="G15" s="43"/>
      <c r="H15" s="43"/>
      <c r="I15" s="43"/>
      <c r="J15" s="44"/>
    </row>
    <row r="16" ht="58">
      <c r="A16" s="35" t="s">
        <v>131</v>
      </c>
      <c r="B16" s="42"/>
      <c r="C16" s="43"/>
      <c r="D16" s="43"/>
      <c r="E16" s="37" t="s">
        <v>139</v>
      </c>
      <c r="F16" s="43"/>
      <c r="G16" s="43"/>
      <c r="H16" s="43"/>
      <c r="I16" s="43"/>
      <c r="J16" s="44"/>
    </row>
    <row r="17">
      <c r="A17" s="35" t="s">
        <v>122</v>
      </c>
      <c r="B17" s="35">
        <v>3</v>
      </c>
      <c r="C17" s="36" t="s">
        <v>133</v>
      </c>
      <c r="D17" s="35" t="s">
        <v>140</v>
      </c>
      <c r="E17" s="37" t="s">
        <v>141</v>
      </c>
      <c r="F17" s="38" t="s">
        <v>136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127</v>
      </c>
      <c r="B18" s="42"/>
      <c r="C18" s="43"/>
      <c r="D18" s="43"/>
      <c r="E18" s="37" t="s">
        <v>142</v>
      </c>
      <c r="F18" s="43"/>
      <c r="G18" s="43"/>
      <c r="H18" s="43"/>
      <c r="I18" s="43"/>
      <c r="J18" s="44"/>
    </row>
    <row r="19">
      <c r="A19" s="35" t="s">
        <v>129</v>
      </c>
      <c r="B19" s="42"/>
      <c r="C19" s="43"/>
      <c r="D19" s="43"/>
      <c r="E19" s="45" t="s">
        <v>138</v>
      </c>
      <c r="F19" s="43"/>
      <c r="G19" s="43"/>
      <c r="H19" s="43"/>
      <c r="I19" s="43"/>
      <c r="J19" s="44"/>
    </row>
    <row r="20" ht="58">
      <c r="A20" s="35" t="s">
        <v>131</v>
      </c>
      <c r="B20" s="42"/>
      <c r="C20" s="43"/>
      <c r="D20" s="43"/>
      <c r="E20" s="37" t="s">
        <v>139</v>
      </c>
      <c r="F20" s="43"/>
      <c r="G20" s="43"/>
      <c r="H20" s="43"/>
      <c r="I20" s="43"/>
      <c r="J20" s="44"/>
    </row>
    <row r="21">
      <c r="A21" s="29" t="s">
        <v>119</v>
      </c>
      <c r="B21" s="30"/>
      <c r="C21" s="31" t="s">
        <v>143</v>
      </c>
      <c r="D21" s="32"/>
      <c r="E21" s="29" t="s">
        <v>144</v>
      </c>
      <c r="F21" s="32"/>
      <c r="G21" s="32"/>
      <c r="H21" s="32"/>
      <c r="I21" s="33">
        <f>SUMIFS(I22:I33,A22:A33,"P")</f>
        <v>0</v>
      </c>
      <c r="J21" s="34"/>
    </row>
    <row r="22">
      <c r="A22" s="35" t="s">
        <v>122</v>
      </c>
      <c r="B22" s="35">
        <v>4</v>
      </c>
      <c r="C22" s="36" t="s">
        <v>145</v>
      </c>
      <c r="D22" s="35" t="s">
        <v>124</v>
      </c>
      <c r="E22" s="37" t="s">
        <v>146</v>
      </c>
      <c r="F22" s="38" t="s">
        <v>147</v>
      </c>
      <c r="G22" s="39">
        <v>129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127</v>
      </c>
      <c r="B23" s="42"/>
      <c r="C23" s="43"/>
      <c r="D23" s="43"/>
      <c r="E23" s="37" t="s">
        <v>148</v>
      </c>
      <c r="F23" s="43"/>
      <c r="G23" s="43"/>
      <c r="H23" s="43"/>
      <c r="I23" s="43"/>
      <c r="J23" s="44"/>
    </row>
    <row r="24">
      <c r="A24" s="35" t="s">
        <v>129</v>
      </c>
      <c r="B24" s="42"/>
      <c r="C24" s="43"/>
      <c r="D24" s="43"/>
      <c r="E24" s="45" t="s">
        <v>149</v>
      </c>
      <c r="F24" s="43"/>
      <c r="G24" s="43"/>
      <c r="H24" s="43"/>
      <c r="I24" s="43"/>
      <c r="J24" s="44"/>
    </row>
    <row r="25" ht="87">
      <c r="A25" s="35" t="s">
        <v>131</v>
      </c>
      <c r="B25" s="42"/>
      <c r="C25" s="43"/>
      <c r="D25" s="43"/>
      <c r="E25" s="37" t="s">
        <v>150</v>
      </c>
      <c r="F25" s="43"/>
      <c r="G25" s="43"/>
      <c r="H25" s="43"/>
      <c r="I25" s="43"/>
      <c r="J25" s="44"/>
    </row>
    <row r="26">
      <c r="A26" s="35" t="s">
        <v>122</v>
      </c>
      <c r="B26" s="35">
        <v>5</v>
      </c>
      <c r="C26" s="36" t="s">
        <v>151</v>
      </c>
      <c r="D26" s="35" t="s">
        <v>124</v>
      </c>
      <c r="E26" s="37" t="s">
        <v>152</v>
      </c>
      <c r="F26" s="38" t="s">
        <v>153</v>
      </c>
      <c r="G26" s="39">
        <v>4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127</v>
      </c>
      <c r="B27" s="42"/>
      <c r="C27" s="43"/>
      <c r="D27" s="43"/>
      <c r="E27" s="37" t="s">
        <v>154</v>
      </c>
      <c r="F27" s="43"/>
      <c r="G27" s="43"/>
      <c r="H27" s="43"/>
      <c r="I27" s="43"/>
      <c r="J27" s="44"/>
    </row>
    <row r="28">
      <c r="A28" s="35" t="s">
        <v>129</v>
      </c>
      <c r="B28" s="42"/>
      <c r="C28" s="43"/>
      <c r="D28" s="43"/>
      <c r="E28" s="45" t="s">
        <v>155</v>
      </c>
      <c r="F28" s="43"/>
      <c r="G28" s="43"/>
      <c r="H28" s="43"/>
      <c r="I28" s="43"/>
      <c r="J28" s="44"/>
    </row>
    <row r="29" ht="217.5">
      <c r="A29" s="35" t="s">
        <v>131</v>
      </c>
      <c r="B29" s="42"/>
      <c r="C29" s="43"/>
      <c r="D29" s="43"/>
      <c r="E29" s="37" t="s">
        <v>156</v>
      </c>
      <c r="F29" s="43"/>
      <c r="G29" s="43"/>
      <c r="H29" s="43"/>
      <c r="I29" s="43"/>
      <c r="J29" s="44"/>
    </row>
    <row r="30">
      <c r="A30" s="35" t="s">
        <v>122</v>
      </c>
      <c r="B30" s="35">
        <v>6</v>
      </c>
      <c r="C30" s="36" t="s">
        <v>157</v>
      </c>
      <c r="D30" s="35" t="s">
        <v>124</v>
      </c>
      <c r="E30" s="37" t="s">
        <v>158</v>
      </c>
      <c r="F30" s="38" t="s">
        <v>147</v>
      </c>
      <c r="G30" s="39">
        <v>120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159</v>
      </c>
      <c r="F31" s="43"/>
      <c r="G31" s="43"/>
      <c r="H31" s="43"/>
      <c r="I31" s="43"/>
      <c r="J31" s="44"/>
    </row>
    <row r="32">
      <c r="A32" s="35" t="s">
        <v>129</v>
      </c>
      <c r="B32" s="42"/>
      <c r="C32" s="43"/>
      <c r="D32" s="43"/>
      <c r="E32" s="45" t="s">
        <v>160</v>
      </c>
      <c r="F32" s="43"/>
      <c r="G32" s="43"/>
      <c r="H32" s="43"/>
      <c r="I32" s="43"/>
      <c r="J32" s="44"/>
    </row>
    <row r="33" ht="87">
      <c r="A33" s="35" t="s">
        <v>131</v>
      </c>
      <c r="B33" s="42"/>
      <c r="C33" s="43"/>
      <c r="D33" s="43"/>
      <c r="E33" s="37" t="s">
        <v>161</v>
      </c>
      <c r="F33" s="43"/>
      <c r="G33" s="43"/>
      <c r="H33" s="43"/>
      <c r="I33" s="43"/>
      <c r="J33" s="44"/>
    </row>
    <row r="34">
      <c r="A34" s="29" t="s">
        <v>119</v>
      </c>
      <c r="B34" s="30"/>
      <c r="C34" s="31" t="s">
        <v>162</v>
      </c>
      <c r="D34" s="32"/>
      <c r="E34" s="29" t="s">
        <v>163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122</v>
      </c>
      <c r="B35" s="35">
        <v>7</v>
      </c>
      <c r="C35" s="36" t="s">
        <v>164</v>
      </c>
      <c r="D35" s="35" t="s">
        <v>124</v>
      </c>
      <c r="E35" s="37" t="s">
        <v>165</v>
      </c>
      <c r="F35" s="38" t="s">
        <v>126</v>
      </c>
      <c r="G35" s="39">
        <v>300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127</v>
      </c>
      <c r="B36" s="42"/>
      <c r="C36" s="43"/>
      <c r="D36" s="43"/>
      <c r="E36" s="37" t="s">
        <v>166</v>
      </c>
      <c r="F36" s="43"/>
      <c r="G36" s="43"/>
      <c r="H36" s="43"/>
      <c r="I36" s="43"/>
      <c r="J36" s="44"/>
    </row>
    <row r="37">
      <c r="A37" s="35" t="s">
        <v>129</v>
      </c>
      <c r="B37" s="42"/>
      <c r="C37" s="43"/>
      <c r="D37" s="43"/>
      <c r="E37" s="45" t="s">
        <v>167</v>
      </c>
      <c r="F37" s="43"/>
      <c r="G37" s="43"/>
      <c r="H37" s="43"/>
      <c r="I37" s="43"/>
      <c r="J37" s="44"/>
    </row>
    <row r="38" ht="87">
      <c r="A38" s="35" t="s">
        <v>131</v>
      </c>
      <c r="B38" s="42"/>
      <c r="C38" s="43"/>
      <c r="D38" s="43"/>
      <c r="E38" s="37" t="s">
        <v>168</v>
      </c>
      <c r="F38" s="43"/>
      <c r="G38" s="43"/>
      <c r="H38" s="43"/>
      <c r="I38" s="43"/>
      <c r="J38" s="44"/>
    </row>
    <row r="39">
      <c r="A39" s="29" t="s">
        <v>119</v>
      </c>
      <c r="B39" s="30"/>
      <c r="C39" s="31" t="s">
        <v>169</v>
      </c>
      <c r="D39" s="32"/>
      <c r="E39" s="29" t="s">
        <v>170</v>
      </c>
      <c r="F39" s="32"/>
      <c r="G39" s="32"/>
      <c r="H39" s="32"/>
      <c r="I39" s="33">
        <f>SUMIFS(I40:I83,A40:A83,"P")</f>
        <v>0</v>
      </c>
      <c r="J39" s="34"/>
    </row>
    <row r="40" ht="29">
      <c r="A40" s="35" t="s">
        <v>122</v>
      </c>
      <c r="B40" s="35">
        <v>8</v>
      </c>
      <c r="C40" s="36" t="s">
        <v>171</v>
      </c>
      <c r="D40" s="35" t="s">
        <v>172</v>
      </c>
      <c r="E40" s="37" t="s">
        <v>173</v>
      </c>
      <c r="F40" s="38" t="s">
        <v>153</v>
      </c>
      <c r="G40" s="39">
        <v>1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127</v>
      </c>
      <c r="B41" s="42"/>
      <c r="C41" s="43"/>
      <c r="D41" s="43"/>
      <c r="E41" s="37" t="s">
        <v>174</v>
      </c>
      <c r="F41" s="43"/>
      <c r="G41" s="43"/>
      <c r="H41" s="43"/>
      <c r="I41" s="43"/>
      <c r="J41" s="44"/>
    </row>
    <row r="42">
      <c r="A42" s="35" t="s">
        <v>129</v>
      </c>
      <c r="B42" s="42"/>
      <c r="C42" s="43"/>
      <c r="D42" s="43"/>
      <c r="E42" s="45" t="s">
        <v>138</v>
      </c>
      <c r="F42" s="43"/>
      <c r="G42" s="43"/>
      <c r="H42" s="43"/>
      <c r="I42" s="43"/>
      <c r="J42" s="44"/>
    </row>
    <row r="43" ht="87">
      <c r="A43" s="35" t="s">
        <v>131</v>
      </c>
      <c r="B43" s="42"/>
      <c r="C43" s="43"/>
      <c r="D43" s="43"/>
      <c r="E43" s="37" t="s">
        <v>175</v>
      </c>
      <c r="F43" s="43"/>
      <c r="G43" s="43"/>
      <c r="H43" s="43"/>
      <c r="I43" s="43"/>
      <c r="J43" s="44"/>
    </row>
    <row r="44" ht="29">
      <c r="A44" s="35" t="s">
        <v>122</v>
      </c>
      <c r="B44" s="35">
        <v>9</v>
      </c>
      <c r="C44" s="36" t="s">
        <v>176</v>
      </c>
      <c r="D44" s="35" t="s">
        <v>124</v>
      </c>
      <c r="E44" s="37" t="s">
        <v>177</v>
      </c>
      <c r="F44" s="38" t="s">
        <v>153</v>
      </c>
      <c r="G44" s="39">
        <v>59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127</v>
      </c>
      <c r="B45" s="42"/>
      <c r="C45" s="43"/>
      <c r="D45" s="43"/>
      <c r="E45" s="37" t="s">
        <v>178</v>
      </c>
      <c r="F45" s="43"/>
      <c r="G45" s="43"/>
      <c r="H45" s="43"/>
      <c r="I45" s="43"/>
      <c r="J45" s="44"/>
    </row>
    <row r="46">
      <c r="A46" s="35" t="s">
        <v>129</v>
      </c>
      <c r="B46" s="42"/>
      <c r="C46" s="43"/>
      <c r="D46" s="43"/>
      <c r="E46" s="45" t="s">
        <v>179</v>
      </c>
      <c r="F46" s="43"/>
      <c r="G46" s="43"/>
      <c r="H46" s="43"/>
      <c r="I46" s="43"/>
      <c r="J46" s="44"/>
    </row>
    <row r="47" ht="72.5">
      <c r="A47" s="35" t="s">
        <v>131</v>
      </c>
      <c r="B47" s="42"/>
      <c r="C47" s="43"/>
      <c r="D47" s="43"/>
      <c r="E47" s="37" t="s">
        <v>180</v>
      </c>
      <c r="F47" s="43"/>
      <c r="G47" s="43"/>
      <c r="H47" s="43"/>
      <c r="I47" s="43"/>
      <c r="J47" s="44"/>
    </row>
    <row r="48">
      <c r="A48" s="35" t="s">
        <v>122</v>
      </c>
      <c r="B48" s="35">
        <v>10</v>
      </c>
      <c r="C48" s="36" t="s">
        <v>181</v>
      </c>
      <c r="D48" s="35" t="s">
        <v>124</v>
      </c>
      <c r="E48" s="37" t="s">
        <v>182</v>
      </c>
      <c r="F48" s="38" t="s">
        <v>153</v>
      </c>
      <c r="G48" s="39">
        <v>47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183</v>
      </c>
      <c r="F49" s="43"/>
      <c r="G49" s="43"/>
      <c r="H49" s="43"/>
      <c r="I49" s="43"/>
      <c r="J49" s="44"/>
    </row>
    <row r="50">
      <c r="A50" s="35" t="s">
        <v>129</v>
      </c>
      <c r="B50" s="42"/>
      <c r="C50" s="43"/>
      <c r="D50" s="43"/>
      <c r="E50" s="45" t="s">
        <v>184</v>
      </c>
      <c r="F50" s="43"/>
      <c r="G50" s="43"/>
      <c r="H50" s="43"/>
      <c r="I50" s="43"/>
      <c r="J50" s="44"/>
    </row>
    <row r="51" ht="72.5">
      <c r="A51" s="35" t="s">
        <v>131</v>
      </c>
      <c r="B51" s="42"/>
      <c r="C51" s="43"/>
      <c r="D51" s="43"/>
      <c r="E51" s="37" t="s">
        <v>180</v>
      </c>
      <c r="F51" s="43"/>
      <c r="G51" s="43"/>
      <c r="H51" s="43"/>
      <c r="I51" s="43"/>
      <c r="J51" s="44"/>
    </row>
    <row r="52">
      <c r="A52" s="35" t="s">
        <v>122</v>
      </c>
      <c r="B52" s="35">
        <v>11</v>
      </c>
      <c r="C52" s="36" t="s">
        <v>185</v>
      </c>
      <c r="D52" s="35" t="s">
        <v>124</v>
      </c>
      <c r="E52" s="37" t="s">
        <v>186</v>
      </c>
      <c r="F52" s="38" t="s">
        <v>126</v>
      </c>
      <c r="G52" s="39">
        <v>5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29">
      <c r="A53" s="35" t="s">
        <v>127</v>
      </c>
      <c r="B53" s="42"/>
      <c r="C53" s="43"/>
      <c r="D53" s="43"/>
      <c r="E53" s="37" t="s">
        <v>187</v>
      </c>
      <c r="F53" s="43"/>
      <c r="G53" s="43"/>
      <c r="H53" s="43"/>
      <c r="I53" s="43"/>
      <c r="J53" s="44"/>
    </row>
    <row r="54">
      <c r="A54" s="35" t="s">
        <v>129</v>
      </c>
      <c r="B54" s="42"/>
      <c r="C54" s="43"/>
      <c r="D54" s="43"/>
      <c r="E54" s="45" t="s">
        <v>188</v>
      </c>
      <c r="F54" s="43"/>
      <c r="G54" s="43"/>
      <c r="H54" s="43"/>
      <c r="I54" s="43"/>
      <c r="J54" s="44"/>
    </row>
    <row r="55" ht="174">
      <c r="A55" s="35" t="s">
        <v>131</v>
      </c>
      <c r="B55" s="42"/>
      <c r="C55" s="43"/>
      <c r="D55" s="43"/>
      <c r="E55" s="37" t="s">
        <v>189</v>
      </c>
      <c r="F55" s="43"/>
      <c r="G55" s="43"/>
      <c r="H55" s="43"/>
      <c r="I55" s="43"/>
      <c r="J55" s="44"/>
    </row>
    <row r="56">
      <c r="A56" s="35" t="s">
        <v>122</v>
      </c>
      <c r="B56" s="35">
        <v>12</v>
      </c>
      <c r="C56" s="36" t="s">
        <v>190</v>
      </c>
      <c r="D56" s="35" t="s">
        <v>191</v>
      </c>
      <c r="E56" s="37" t="s">
        <v>192</v>
      </c>
      <c r="F56" s="38" t="s">
        <v>126</v>
      </c>
      <c r="G56" s="39">
        <v>5.5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29">
      <c r="A57" s="35" t="s">
        <v>127</v>
      </c>
      <c r="B57" s="42"/>
      <c r="C57" s="43"/>
      <c r="D57" s="43"/>
      <c r="E57" s="37" t="s">
        <v>193</v>
      </c>
      <c r="F57" s="43"/>
      <c r="G57" s="43"/>
      <c r="H57" s="43"/>
      <c r="I57" s="43"/>
      <c r="J57" s="44"/>
    </row>
    <row r="58">
      <c r="A58" s="35" t="s">
        <v>129</v>
      </c>
      <c r="B58" s="42"/>
      <c r="C58" s="43"/>
      <c r="D58" s="43"/>
      <c r="E58" s="45" t="s">
        <v>194</v>
      </c>
      <c r="F58" s="43"/>
      <c r="G58" s="43"/>
      <c r="H58" s="43"/>
      <c r="I58" s="43"/>
      <c r="J58" s="44"/>
    </row>
    <row r="59" ht="174">
      <c r="A59" s="35" t="s">
        <v>131</v>
      </c>
      <c r="B59" s="42"/>
      <c r="C59" s="43"/>
      <c r="D59" s="43"/>
      <c r="E59" s="37" t="s">
        <v>189</v>
      </c>
      <c r="F59" s="43"/>
      <c r="G59" s="43"/>
      <c r="H59" s="43"/>
      <c r="I59" s="43"/>
      <c r="J59" s="44"/>
    </row>
    <row r="60">
      <c r="A60" s="35" t="s">
        <v>122</v>
      </c>
      <c r="B60" s="35">
        <v>13</v>
      </c>
      <c r="C60" s="36" t="s">
        <v>190</v>
      </c>
      <c r="D60" s="35" t="s">
        <v>195</v>
      </c>
      <c r="E60" s="37" t="s">
        <v>192</v>
      </c>
      <c r="F60" s="38" t="s">
        <v>126</v>
      </c>
      <c r="G60" s="39">
        <v>1.5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29">
      <c r="A61" s="35" t="s">
        <v>127</v>
      </c>
      <c r="B61" s="42"/>
      <c r="C61" s="43"/>
      <c r="D61" s="43"/>
      <c r="E61" s="37" t="s">
        <v>196</v>
      </c>
      <c r="F61" s="43"/>
      <c r="G61" s="43"/>
      <c r="H61" s="43"/>
      <c r="I61" s="43"/>
      <c r="J61" s="44"/>
    </row>
    <row r="62">
      <c r="A62" s="35" t="s">
        <v>129</v>
      </c>
      <c r="B62" s="42"/>
      <c r="C62" s="43"/>
      <c r="D62" s="43"/>
      <c r="E62" s="45" t="s">
        <v>197</v>
      </c>
      <c r="F62" s="43"/>
      <c r="G62" s="43"/>
      <c r="H62" s="43"/>
      <c r="I62" s="43"/>
      <c r="J62" s="44"/>
    </row>
    <row r="63" ht="174">
      <c r="A63" s="35" t="s">
        <v>131</v>
      </c>
      <c r="B63" s="42"/>
      <c r="C63" s="43"/>
      <c r="D63" s="43"/>
      <c r="E63" s="37" t="s">
        <v>189</v>
      </c>
      <c r="F63" s="43"/>
      <c r="G63" s="43"/>
      <c r="H63" s="43"/>
      <c r="I63" s="43"/>
      <c r="J63" s="44"/>
    </row>
    <row r="64">
      <c r="A64" s="35" t="s">
        <v>122</v>
      </c>
      <c r="B64" s="35">
        <v>14</v>
      </c>
      <c r="C64" s="36" t="s">
        <v>190</v>
      </c>
      <c r="D64" s="35" t="s">
        <v>198</v>
      </c>
      <c r="E64" s="37" t="s">
        <v>192</v>
      </c>
      <c r="F64" s="38" t="s">
        <v>126</v>
      </c>
      <c r="G64" s="39">
        <v>6.2999999999999998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127</v>
      </c>
      <c r="B65" s="42"/>
      <c r="C65" s="43"/>
      <c r="D65" s="43"/>
      <c r="E65" s="37" t="s">
        <v>199</v>
      </c>
      <c r="F65" s="43"/>
      <c r="G65" s="43"/>
      <c r="H65" s="43"/>
      <c r="I65" s="43"/>
      <c r="J65" s="44"/>
    </row>
    <row r="66">
      <c r="A66" s="35" t="s">
        <v>129</v>
      </c>
      <c r="B66" s="42"/>
      <c r="C66" s="43"/>
      <c r="D66" s="43"/>
      <c r="E66" s="45" t="s">
        <v>200</v>
      </c>
      <c r="F66" s="43"/>
      <c r="G66" s="43"/>
      <c r="H66" s="43"/>
      <c r="I66" s="43"/>
      <c r="J66" s="44"/>
    </row>
    <row r="67" ht="174">
      <c r="A67" s="35" t="s">
        <v>131</v>
      </c>
      <c r="B67" s="42"/>
      <c r="C67" s="43"/>
      <c r="D67" s="43"/>
      <c r="E67" s="37" t="s">
        <v>189</v>
      </c>
      <c r="F67" s="43"/>
      <c r="G67" s="43"/>
      <c r="H67" s="43"/>
      <c r="I67" s="43"/>
      <c r="J67" s="44"/>
    </row>
    <row r="68">
      <c r="A68" s="35" t="s">
        <v>122</v>
      </c>
      <c r="B68" s="35">
        <v>15</v>
      </c>
      <c r="C68" s="36" t="s">
        <v>190</v>
      </c>
      <c r="D68" s="35" t="s">
        <v>201</v>
      </c>
      <c r="E68" s="37" t="s">
        <v>192</v>
      </c>
      <c r="F68" s="38" t="s">
        <v>126</v>
      </c>
      <c r="G68" s="39">
        <v>2.3999999999999999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 ht="29">
      <c r="A69" s="35" t="s">
        <v>127</v>
      </c>
      <c r="B69" s="42"/>
      <c r="C69" s="43"/>
      <c r="D69" s="43"/>
      <c r="E69" s="37" t="s">
        <v>202</v>
      </c>
      <c r="F69" s="43"/>
      <c r="G69" s="43"/>
      <c r="H69" s="43"/>
      <c r="I69" s="43"/>
      <c r="J69" s="44"/>
    </row>
    <row r="70">
      <c r="A70" s="35" t="s">
        <v>129</v>
      </c>
      <c r="B70" s="42"/>
      <c r="C70" s="43"/>
      <c r="D70" s="43"/>
      <c r="E70" s="45" t="s">
        <v>203</v>
      </c>
      <c r="F70" s="43"/>
      <c r="G70" s="43"/>
      <c r="H70" s="43"/>
      <c r="I70" s="43"/>
      <c r="J70" s="44"/>
    </row>
    <row r="71" ht="174">
      <c r="A71" s="35" t="s">
        <v>131</v>
      </c>
      <c r="B71" s="42"/>
      <c r="C71" s="43"/>
      <c r="D71" s="43"/>
      <c r="E71" s="37" t="s">
        <v>189</v>
      </c>
      <c r="F71" s="43"/>
      <c r="G71" s="43"/>
      <c r="H71" s="43"/>
      <c r="I71" s="43"/>
      <c r="J71" s="44"/>
    </row>
    <row r="72">
      <c r="A72" s="35" t="s">
        <v>122</v>
      </c>
      <c r="B72" s="35">
        <v>16</v>
      </c>
      <c r="C72" s="36" t="s">
        <v>204</v>
      </c>
      <c r="D72" s="35" t="s">
        <v>124</v>
      </c>
      <c r="E72" s="37" t="s">
        <v>205</v>
      </c>
      <c r="F72" s="38" t="s">
        <v>206</v>
      </c>
      <c r="G72" s="39">
        <v>0.098000000000000004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127</v>
      </c>
      <c r="B73" s="42"/>
      <c r="C73" s="43"/>
      <c r="D73" s="43"/>
      <c r="E73" s="37" t="s">
        <v>207</v>
      </c>
      <c r="F73" s="43"/>
      <c r="G73" s="43"/>
      <c r="H73" s="43"/>
      <c r="I73" s="43"/>
      <c r="J73" s="44"/>
    </row>
    <row r="74">
      <c r="A74" s="35" t="s">
        <v>129</v>
      </c>
      <c r="B74" s="42"/>
      <c r="C74" s="43"/>
      <c r="D74" s="43"/>
      <c r="E74" s="45" t="s">
        <v>208</v>
      </c>
      <c r="F74" s="43"/>
      <c r="G74" s="43"/>
      <c r="H74" s="43"/>
      <c r="I74" s="43"/>
      <c r="J74" s="44"/>
    </row>
    <row r="75" ht="174">
      <c r="A75" s="35" t="s">
        <v>131</v>
      </c>
      <c r="B75" s="42"/>
      <c r="C75" s="43"/>
      <c r="D75" s="43"/>
      <c r="E75" s="37" t="s">
        <v>209</v>
      </c>
      <c r="F75" s="43"/>
      <c r="G75" s="43"/>
      <c r="H75" s="43"/>
      <c r="I75" s="43"/>
      <c r="J75" s="44"/>
    </row>
    <row r="76">
      <c r="A76" s="35" t="s">
        <v>122</v>
      </c>
      <c r="B76" s="35">
        <v>17</v>
      </c>
      <c r="C76" s="36" t="s">
        <v>210</v>
      </c>
      <c r="D76" s="35" t="s">
        <v>191</v>
      </c>
      <c r="E76" s="37" t="s">
        <v>211</v>
      </c>
      <c r="F76" s="38" t="s">
        <v>212</v>
      </c>
      <c r="G76" s="39">
        <v>9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127</v>
      </c>
      <c r="B77" s="42"/>
      <c r="C77" s="43"/>
      <c r="D77" s="43"/>
      <c r="E77" s="37" t="s">
        <v>213</v>
      </c>
      <c r="F77" s="43"/>
      <c r="G77" s="43"/>
      <c r="H77" s="43"/>
      <c r="I77" s="43"/>
      <c r="J77" s="44"/>
    </row>
    <row r="78">
      <c r="A78" s="35" t="s">
        <v>129</v>
      </c>
      <c r="B78" s="42"/>
      <c r="C78" s="43"/>
      <c r="D78" s="43"/>
      <c r="E78" s="45" t="s">
        <v>214</v>
      </c>
      <c r="F78" s="43"/>
      <c r="G78" s="43"/>
      <c r="H78" s="43"/>
      <c r="I78" s="43"/>
      <c r="J78" s="44"/>
    </row>
    <row r="79" ht="188.5">
      <c r="A79" s="35" t="s">
        <v>131</v>
      </c>
      <c r="B79" s="42"/>
      <c r="C79" s="43"/>
      <c r="D79" s="43"/>
      <c r="E79" s="37" t="s">
        <v>215</v>
      </c>
      <c r="F79" s="43"/>
      <c r="G79" s="43"/>
      <c r="H79" s="43"/>
      <c r="I79" s="43"/>
      <c r="J79" s="44"/>
    </row>
    <row r="80">
      <c r="A80" s="35" t="s">
        <v>122</v>
      </c>
      <c r="B80" s="35">
        <v>18</v>
      </c>
      <c r="C80" s="36" t="s">
        <v>210</v>
      </c>
      <c r="D80" s="35" t="s">
        <v>195</v>
      </c>
      <c r="E80" s="37" t="s">
        <v>211</v>
      </c>
      <c r="F80" s="38" t="s">
        <v>212</v>
      </c>
      <c r="G80" s="39">
        <v>23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127</v>
      </c>
      <c r="B81" s="42"/>
      <c r="C81" s="43"/>
      <c r="D81" s="43"/>
      <c r="E81" s="37" t="s">
        <v>213</v>
      </c>
      <c r="F81" s="43"/>
      <c r="G81" s="43"/>
      <c r="H81" s="43"/>
      <c r="I81" s="43"/>
      <c r="J81" s="44"/>
    </row>
    <row r="82">
      <c r="A82" s="35" t="s">
        <v>129</v>
      </c>
      <c r="B82" s="42"/>
      <c r="C82" s="43"/>
      <c r="D82" s="43"/>
      <c r="E82" s="45" t="s">
        <v>216</v>
      </c>
      <c r="F82" s="43"/>
      <c r="G82" s="43"/>
      <c r="H82" s="43"/>
      <c r="I82" s="43"/>
      <c r="J82" s="44"/>
    </row>
    <row r="83" ht="188.5">
      <c r="A83" s="35" t="s">
        <v>131</v>
      </c>
      <c r="B83" s="46"/>
      <c r="C83" s="47"/>
      <c r="D83" s="47"/>
      <c r="E83" s="37" t="s">
        <v>215</v>
      </c>
      <c r="F83" s="47"/>
      <c r="G83" s="47"/>
      <c r="H83" s="47"/>
      <c r="I83" s="47"/>
      <c r="J8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47</v>
      </c>
      <c r="I3" s="23">
        <f>SUMIFS(I8:I162,A8:A162,"SD")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47</v>
      </c>
      <c r="D4" s="20"/>
      <c r="E4" s="21" t="s">
        <v>48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143</v>
      </c>
      <c r="D8" s="32"/>
      <c r="E8" s="29" t="s">
        <v>144</v>
      </c>
      <c r="F8" s="32"/>
      <c r="G8" s="32"/>
      <c r="H8" s="32"/>
      <c r="I8" s="33">
        <f>SUMIFS(I9:I20,A9:A20,"P")</f>
        <v>0</v>
      </c>
      <c r="J8" s="34"/>
    </row>
    <row r="9">
      <c r="A9" s="35" t="s">
        <v>122</v>
      </c>
      <c r="B9" s="35">
        <v>1</v>
      </c>
      <c r="C9" s="36" t="s">
        <v>759</v>
      </c>
      <c r="D9" s="35" t="s">
        <v>124</v>
      </c>
      <c r="E9" s="37" t="s">
        <v>760</v>
      </c>
      <c r="F9" s="38" t="s">
        <v>126</v>
      </c>
      <c r="G9" s="39">
        <v>288.66800000000001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49" t="s">
        <v>124</v>
      </c>
      <c r="F10" s="43"/>
      <c r="G10" s="43"/>
      <c r="H10" s="43"/>
      <c r="I10" s="43"/>
      <c r="J10" s="44"/>
    </row>
    <row r="11" ht="116">
      <c r="A11" s="35" t="s">
        <v>129</v>
      </c>
      <c r="B11" s="42"/>
      <c r="C11" s="43"/>
      <c r="D11" s="43"/>
      <c r="E11" s="45" t="s">
        <v>1071</v>
      </c>
      <c r="F11" s="43"/>
      <c r="G11" s="43"/>
      <c r="H11" s="43"/>
      <c r="I11" s="43"/>
      <c r="J11" s="44"/>
    </row>
    <row r="12" ht="391.5">
      <c r="A12" s="35" t="s">
        <v>131</v>
      </c>
      <c r="B12" s="42"/>
      <c r="C12" s="43"/>
      <c r="D12" s="43"/>
      <c r="E12" s="37" t="s">
        <v>762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796</v>
      </c>
      <c r="D13" s="35" t="s">
        <v>124</v>
      </c>
      <c r="E13" s="37" t="s">
        <v>797</v>
      </c>
      <c r="F13" s="38" t="s">
        <v>126</v>
      </c>
      <c r="G13" s="39">
        <v>308.51999999999998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1072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1073</v>
      </c>
      <c r="F15" s="43"/>
      <c r="G15" s="43"/>
      <c r="H15" s="43"/>
      <c r="I15" s="43"/>
      <c r="J15" s="44"/>
    </row>
    <row r="16" ht="232">
      <c r="A16" s="35" t="s">
        <v>131</v>
      </c>
      <c r="B16" s="42"/>
      <c r="C16" s="43"/>
      <c r="D16" s="43"/>
      <c r="E16" s="37" t="s">
        <v>800</v>
      </c>
      <c r="F16" s="43"/>
      <c r="G16" s="43"/>
      <c r="H16" s="43"/>
      <c r="I16" s="43"/>
      <c r="J16" s="44"/>
    </row>
    <row r="17">
      <c r="A17" s="35" t="s">
        <v>122</v>
      </c>
      <c r="B17" s="35">
        <v>3</v>
      </c>
      <c r="C17" s="36" t="s">
        <v>409</v>
      </c>
      <c r="D17" s="35" t="s">
        <v>124</v>
      </c>
      <c r="E17" s="37" t="s">
        <v>410</v>
      </c>
      <c r="F17" s="38" t="s">
        <v>126</v>
      </c>
      <c r="G17" s="39">
        <v>120.62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43.5">
      <c r="A18" s="35" t="s">
        <v>127</v>
      </c>
      <c r="B18" s="42"/>
      <c r="C18" s="43"/>
      <c r="D18" s="43"/>
      <c r="E18" s="37" t="s">
        <v>763</v>
      </c>
      <c r="F18" s="43"/>
      <c r="G18" s="43"/>
      <c r="H18" s="43"/>
      <c r="I18" s="43"/>
      <c r="J18" s="44"/>
    </row>
    <row r="19" ht="101.5">
      <c r="A19" s="35" t="s">
        <v>129</v>
      </c>
      <c r="B19" s="42"/>
      <c r="C19" s="43"/>
      <c r="D19" s="43"/>
      <c r="E19" s="45" t="s">
        <v>1074</v>
      </c>
      <c r="F19" s="43"/>
      <c r="G19" s="43"/>
      <c r="H19" s="43"/>
      <c r="I19" s="43"/>
      <c r="J19" s="44"/>
    </row>
    <row r="20" ht="304.5">
      <c r="A20" s="35" t="s">
        <v>131</v>
      </c>
      <c r="B20" s="42"/>
      <c r="C20" s="43"/>
      <c r="D20" s="43"/>
      <c r="E20" s="37" t="s">
        <v>765</v>
      </c>
      <c r="F20" s="43"/>
      <c r="G20" s="43"/>
      <c r="H20" s="43"/>
      <c r="I20" s="43"/>
      <c r="J20" s="44"/>
    </row>
    <row r="21">
      <c r="A21" s="29" t="s">
        <v>119</v>
      </c>
      <c r="B21" s="30"/>
      <c r="C21" s="31" t="s">
        <v>269</v>
      </c>
      <c r="D21" s="32"/>
      <c r="E21" s="29" t="s">
        <v>270</v>
      </c>
      <c r="F21" s="32"/>
      <c r="G21" s="32"/>
      <c r="H21" s="32"/>
      <c r="I21" s="33">
        <f>SUMIFS(I22:I69,A22:A69,"P")</f>
        <v>0</v>
      </c>
      <c r="J21" s="34"/>
    </row>
    <row r="22">
      <c r="A22" s="35" t="s">
        <v>122</v>
      </c>
      <c r="B22" s="35">
        <v>4</v>
      </c>
      <c r="C22" s="36" t="s">
        <v>1075</v>
      </c>
      <c r="D22" s="35" t="s">
        <v>124</v>
      </c>
      <c r="E22" s="37" t="s">
        <v>1076</v>
      </c>
      <c r="F22" s="38" t="s">
        <v>212</v>
      </c>
      <c r="G22" s="39">
        <v>28.899999999999999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127</v>
      </c>
      <c r="B23" s="42"/>
      <c r="C23" s="43"/>
      <c r="D23" s="43"/>
      <c r="E23" s="49" t="s">
        <v>124</v>
      </c>
      <c r="F23" s="43"/>
      <c r="G23" s="43"/>
      <c r="H23" s="43"/>
      <c r="I23" s="43"/>
      <c r="J23" s="44"/>
    </row>
    <row r="24" ht="43.5">
      <c r="A24" s="35" t="s">
        <v>129</v>
      </c>
      <c r="B24" s="42"/>
      <c r="C24" s="43"/>
      <c r="D24" s="43"/>
      <c r="E24" s="45" t="s">
        <v>1077</v>
      </c>
      <c r="F24" s="43"/>
      <c r="G24" s="43"/>
      <c r="H24" s="43"/>
      <c r="I24" s="43"/>
      <c r="J24" s="44"/>
    </row>
    <row r="25" ht="188.5">
      <c r="A25" s="35" t="s">
        <v>131</v>
      </c>
      <c r="B25" s="42"/>
      <c r="C25" s="43"/>
      <c r="D25" s="43"/>
      <c r="E25" s="37" t="s">
        <v>1078</v>
      </c>
      <c r="F25" s="43"/>
      <c r="G25" s="43"/>
      <c r="H25" s="43"/>
      <c r="I25" s="43"/>
      <c r="J25" s="44"/>
    </row>
    <row r="26">
      <c r="A26" s="35" t="s">
        <v>122</v>
      </c>
      <c r="B26" s="35">
        <v>5</v>
      </c>
      <c r="C26" s="36" t="s">
        <v>1079</v>
      </c>
      <c r="D26" s="35" t="s">
        <v>124</v>
      </c>
      <c r="E26" s="37" t="s">
        <v>1080</v>
      </c>
      <c r="F26" s="38" t="s">
        <v>126</v>
      </c>
      <c r="G26" s="39">
        <v>2.5699999999999998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127</v>
      </c>
      <c r="B27" s="42"/>
      <c r="C27" s="43"/>
      <c r="D27" s="43"/>
      <c r="E27" s="49" t="s">
        <v>124</v>
      </c>
      <c r="F27" s="43"/>
      <c r="G27" s="43"/>
      <c r="H27" s="43"/>
      <c r="I27" s="43"/>
      <c r="J27" s="44"/>
    </row>
    <row r="28">
      <c r="A28" s="35" t="s">
        <v>129</v>
      </c>
      <c r="B28" s="42"/>
      <c r="C28" s="43"/>
      <c r="D28" s="43"/>
      <c r="E28" s="45" t="s">
        <v>1081</v>
      </c>
      <c r="F28" s="43"/>
      <c r="G28" s="43"/>
      <c r="H28" s="43"/>
      <c r="I28" s="43"/>
      <c r="J28" s="44"/>
    </row>
    <row r="29" ht="72.5">
      <c r="A29" s="35" t="s">
        <v>131</v>
      </c>
      <c r="B29" s="42"/>
      <c r="C29" s="43"/>
      <c r="D29" s="43"/>
      <c r="E29" s="37" t="s">
        <v>1082</v>
      </c>
      <c r="F29" s="43"/>
      <c r="G29" s="43"/>
      <c r="H29" s="43"/>
      <c r="I29" s="43"/>
      <c r="J29" s="44"/>
    </row>
    <row r="30">
      <c r="A30" s="35" t="s">
        <v>122</v>
      </c>
      <c r="B30" s="35">
        <v>6</v>
      </c>
      <c r="C30" s="36" t="s">
        <v>271</v>
      </c>
      <c r="D30" s="35" t="s">
        <v>124</v>
      </c>
      <c r="E30" s="37" t="s">
        <v>272</v>
      </c>
      <c r="F30" s="38" t="s">
        <v>147</v>
      </c>
      <c r="G30" s="39">
        <v>48.829999999999998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49" t="s">
        <v>124</v>
      </c>
      <c r="F31" s="43"/>
      <c r="G31" s="43"/>
      <c r="H31" s="43"/>
      <c r="I31" s="43"/>
      <c r="J31" s="44"/>
    </row>
    <row r="32" ht="43.5">
      <c r="A32" s="35" t="s">
        <v>129</v>
      </c>
      <c r="B32" s="42"/>
      <c r="C32" s="43"/>
      <c r="D32" s="43"/>
      <c r="E32" s="45" t="s">
        <v>1083</v>
      </c>
      <c r="F32" s="43"/>
      <c r="G32" s="43"/>
      <c r="H32" s="43"/>
      <c r="I32" s="43"/>
      <c r="J32" s="44"/>
    </row>
    <row r="33" ht="72.5">
      <c r="A33" s="35" t="s">
        <v>131</v>
      </c>
      <c r="B33" s="42"/>
      <c r="C33" s="43"/>
      <c r="D33" s="43"/>
      <c r="E33" s="37" t="s">
        <v>1084</v>
      </c>
      <c r="F33" s="43"/>
      <c r="G33" s="43"/>
      <c r="H33" s="43"/>
      <c r="I33" s="43"/>
      <c r="J33" s="44"/>
    </row>
    <row r="34">
      <c r="A34" s="35" t="s">
        <v>122</v>
      </c>
      <c r="B34" s="35">
        <v>7</v>
      </c>
      <c r="C34" s="36" t="s">
        <v>1085</v>
      </c>
      <c r="D34" s="35" t="s">
        <v>124</v>
      </c>
      <c r="E34" s="37" t="s">
        <v>1086</v>
      </c>
      <c r="F34" s="38" t="s">
        <v>206</v>
      </c>
      <c r="G34" s="39">
        <v>0.84999999999999998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127</v>
      </c>
      <c r="B35" s="42"/>
      <c r="C35" s="43"/>
      <c r="D35" s="43"/>
      <c r="E35" s="37" t="s">
        <v>1087</v>
      </c>
      <c r="F35" s="43"/>
      <c r="G35" s="43"/>
      <c r="H35" s="43"/>
      <c r="I35" s="43"/>
      <c r="J35" s="44"/>
    </row>
    <row r="36">
      <c r="A36" s="35" t="s">
        <v>129</v>
      </c>
      <c r="B36" s="42"/>
      <c r="C36" s="43"/>
      <c r="D36" s="43"/>
      <c r="E36" s="45" t="s">
        <v>1088</v>
      </c>
      <c r="F36" s="43"/>
      <c r="G36" s="43"/>
      <c r="H36" s="43"/>
      <c r="I36" s="43"/>
      <c r="J36" s="44"/>
    </row>
    <row r="37" ht="58">
      <c r="A37" s="35" t="s">
        <v>131</v>
      </c>
      <c r="B37" s="42"/>
      <c r="C37" s="43"/>
      <c r="D37" s="43"/>
      <c r="E37" s="37" t="s">
        <v>1089</v>
      </c>
      <c r="F37" s="43"/>
      <c r="G37" s="43"/>
      <c r="H37" s="43"/>
      <c r="I37" s="43"/>
      <c r="J37" s="44"/>
    </row>
    <row r="38">
      <c r="A38" s="35" t="s">
        <v>122</v>
      </c>
      <c r="B38" s="35">
        <v>8</v>
      </c>
      <c r="C38" s="36" t="s">
        <v>1090</v>
      </c>
      <c r="D38" s="35" t="s">
        <v>124</v>
      </c>
      <c r="E38" s="37" t="s">
        <v>1091</v>
      </c>
      <c r="F38" s="38" t="s">
        <v>147</v>
      </c>
      <c r="G38" s="39">
        <v>2.7999999999999998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127</v>
      </c>
      <c r="B39" s="42"/>
      <c r="C39" s="43"/>
      <c r="D39" s="43"/>
      <c r="E39" s="49" t="s">
        <v>124</v>
      </c>
      <c r="F39" s="43"/>
      <c r="G39" s="43"/>
      <c r="H39" s="43"/>
      <c r="I39" s="43"/>
      <c r="J39" s="44"/>
    </row>
    <row r="40">
      <c r="A40" s="35" t="s">
        <v>129</v>
      </c>
      <c r="B40" s="42"/>
      <c r="C40" s="43"/>
      <c r="D40" s="43"/>
      <c r="E40" s="45" t="s">
        <v>1092</v>
      </c>
      <c r="F40" s="43"/>
      <c r="G40" s="43"/>
      <c r="H40" s="43"/>
      <c r="I40" s="43"/>
      <c r="J40" s="44"/>
    </row>
    <row r="41" ht="29">
      <c r="A41" s="35" t="s">
        <v>131</v>
      </c>
      <c r="B41" s="42"/>
      <c r="C41" s="43"/>
      <c r="D41" s="43"/>
      <c r="E41" s="37" t="s">
        <v>1093</v>
      </c>
      <c r="F41" s="43"/>
      <c r="G41" s="43"/>
      <c r="H41" s="43"/>
      <c r="I41" s="43"/>
      <c r="J41" s="44"/>
    </row>
    <row r="42">
      <c r="A42" s="35" t="s">
        <v>122</v>
      </c>
      <c r="B42" s="35">
        <v>9</v>
      </c>
      <c r="C42" s="36" t="s">
        <v>1094</v>
      </c>
      <c r="D42" s="35" t="s">
        <v>124</v>
      </c>
      <c r="E42" s="37" t="s">
        <v>1095</v>
      </c>
      <c r="F42" s="38" t="s">
        <v>147</v>
      </c>
      <c r="G42" s="39">
        <v>126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127</v>
      </c>
      <c r="B43" s="42"/>
      <c r="C43" s="43"/>
      <c r="D43" s="43"/>
      <c r="E43" s="37" t="s">
        <v>1096</v>
      </c>
      <c r="F43" s="43"/>
      <c r="G43" s="43"/>
      <c r="H43" s="43"/>
      <c r="I43" s="43"/>
      <c r="J43" s="44"/>
    </row>
    <row r="44">
      <c r="A44" s="35" t="s">
        <v>129</v>
      </c>
      <c r="B44" s="42"/>
      <c r="C44" s="43"/>
      <c r="D44" s="43"/>
      <c r="E44" s="45" t="s">
        <v>1097</v>
      </c>
      <c r="F44" s="43"/>
      <c r="G44" s="43"/>
      <c r="H44" s="43"/>
      <c r="I44" s="43"/>
      <c r="J44" s="44"/>
    </row>
    <row r="45" ht="409.5">
      <c r="A45" s="35" t="s">
        <v>131</v>
      </c>
      <c r="B45" s="42"/>
      <c r="C45" s="43"/>
      <c r="D45" s="43"/>
      <c r="E45" s="37" t="s">
        <v>1098</v>
      </c>
      <c r="F45" s="43"/>
      <c r="G45" s="43"/>
      <c r="H45" s="43"/>
      <c r="I45" s="43"/>
      <c r="J45" s="44"/>
    </row>
    <row r="46">
      <c r="A46" s="35" t="s">
        <v>122</v>
      </c>
      <c r="B46" s="35">
        <v>10</v>
      </c>
      <c r="C46" s="36" t="s">
        <v>1099</v>
      </c>
      <c r="D46" s="35" t="s">
        <v>124</v>
      </c>
      <c r="E46" s="37" t="s">
        <v>1100</v>
      </c>
      <c r="F46" s="38" t="s">
        <v>147</v>
      </c>
      <c r="G46" s="39">
        <v>126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127</v>
      </c>
      <c r="B47" s="42"/>
      <c r="C47" s="43"/>
      <c r="D47" s="43"/>
      <c r="E47" s="37" t="s">
        <v>1101</v>
      </c>
      <c r="F47" s="43"/>
      <c r="G47" s="43"/>
      <c r="H47" s="43"/>
      <c r="I47" s="43"/>
      <c r="J47" s="44"/>
    </row>
    <row r="48">
      <c r="A48" s="35" t="s">
        <v>129</v>
      </c>
      <c r="B48" s="42"/>
      <c r="C48" s="43"/>
      <c r="D48" s="43"/>
      <c r="E48" s="45" t="s">
        <v>1097</v>
      </c>
      <c r="F48" s="43"/>
      <c r="G48" s="43"/>
      <c r="H48" s="43"/>
      <c r="I48" s="43"/>
      <c r="J48" s="44"/>
    </row>
    <row r="49">
      <c r="A49" s="35" t="s">
        <v>131</v>
      </c>
      <c r="B49" s="42"/>
      <c r="C49" s="43"/>
      <c r="D49" s="43"/>
      <c r="E49" s="37" t="s">
        <v>1102</v>
      </c>
      <c r="F49" s="43"/>
      <c r="G49" s="43"/>
      <c r="H49" s="43"/>
      <c r="I49" s="43"/>
      <c r="J49" s="44"/>
    </row>
    <row r="50" ht="29">
      <c r="A50" s="35" t="s">
        <v>122</v>
      </c>
      <c r="B50" s="35">
        <v>11</v>
      </c>
      <c r="C50" s="36" t="s">
        <v>1103</v>
      </c>
      <c r="D50" s="35" t="s">
        <v>124</v>
      </c>
      <c r="E50" s="37" t="s">
        <v>1104</v>
      </c>
      <c r="F50" s="38" t="s">
        <v>212</v>
      </c>
      <c r="G50" s="39">
        <v>20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127</v>
      </c>
      <c r="B51" s="42"/>
      <c r="C51" s="43"/>
      <c r="D51" s="43"/>
      <c r="E51" s="37" t="s">
        <v>1105</v>
      </c>
      <c r="F51" s="43"/>
      <c r="G51" s="43"/>
      <c r="H51" s="43"/>
      <c r="I51" s="43"/>
      <c r="J51" s="44"/>
    </row>
    <row r="52">
      <c r="A52" s="35" t="s">
        <v>129</v>
      </c>
      <c r="B52" s="42"/>
      <c r="C52" s="43"/>
      <c r="D52" s="43"/>
      <c r="E52" s="45" t="s">
        <v>1106</v>
      </c>
      <c r="F52" s="43"/>
      <c r="G52" s="43"/>
      <c r="H52" s="43"/>
      <c r="I52" s="43"/>
      <c r="J52" s="44"/>
    </row>
    <row r="53" ht="72.5">
      <c r="A53" s="35" t="s">
        <v>131</v>
      </c>
      <c r="B53" s="42"/>
      <c r="C53" s="43"/>
      <c r="D53" s="43"/>
      <c r="E53" s="37" t="s">
        <v>1107</v>
      </c>
      <c r="F53" s="43"/>
      <c r="G53" s="43"/>
      <c r="H53" s="43"/>
      <c r="I53" s="43"/>
      <c r="J53" s="44"/>
    </row>
    <row r="54">
      <c r="A54" s="35" t="s">
        <v>122</v>
      </c>
      <c r="B54" s="35">
        <v>12</v>
      </c>
      <c r="C54" s="36" t="s">
        <v>1108</v>
      </c>
      <c r="D54" s="35" t="s">
        <v>124</v>
      </c>
      <c r="E54" s="37" t="s">
        <v>1109</v>
      </c>
      <c r="F54" s="38" t="s">
        <v>126</v>
      </c>
      <c r="G54" s="39">
        <v>38.100000000000001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127</v>
      </c>
      <c r="B55" s="42"/>
      <c r="C55" s="43"/>
      <c r="D55" s="43"/>
      <c r="E55" s="49" t="s">
        <v>124</v>
      </c>
      <c r="F55" s="43"/>
      <c r="G55" s="43"/>
      <c r="H55" s="43"/>
      <c r="I55" s="43"/>
      <c r="J55" s="44"/>
    </row>
    <row r="56" ht="72.5">
      <c r="A56" s="35" t="s">
        <v>129</v>
      </c>
      <c r="B56" s="42"/>
      <c r="C56" s="43"/>
      <c r="D56" s="43"/>
      <c r="E56" s="45" t="s">
        <v>1110</v>
      </c>
      <c r="F56" s="43"/>
      <c r="G56" s="43"/>
      <c r="H56" s="43"/>
      <c r="I56" s="43"/>
      <c r="J56" s="44"/>
    </row>
    <row r="57" ht="409.5">
      <c r="A57" s="35" t="s">
        <v>131</v>
      </c>
      <c r="B57" s="42"/>
      <c r="C57" s="43"/>
      <c r="D57" s="43"/>
      <c r="E57" s="37" t="s">
        <v>1111</v>
      </c>
      <c r="F57" s="43"/>
      <c r="G57" s="43"/>
      <c r="H57" s="43"/>
      <c r="I57" s="43"/>
      <c r="J57" s="44"/>
    </row>
    <row r="58">
      <c r="A58" s="35" t="s">
        <v>122</v>
      </c>
      <c r="B58" s="35">
        <v>13</v>
      </c>
      <c r="C58" s="36" t="s">
        <v>1112</v>
      </c>
      <c r="D58" s="35" t="s">
        <v>124</v>
      </c>
      <c r="E58" s="37" t="s">
        <v>1113</v>
      </c>
      <c r="F58" s="38" t="s">
        <v>126</v>
      </c>
      <c r="G58" s="39">
        <v>1.3400000000000001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127</v>
      </c>
      <c r="B59" s="42"/>
      <c r="C59" s="43"/>
      <c r="D59" s="43"/>
      <c r="E59" s="49" t="s">
        <v>124</v>
      </c>
      <c r="F59" s="43"/>
      <c r="G59" s="43"/>
      <c r="H59" s="43"/>
      <c r="I59" s="43"/>
      <c r="J59" s="44"/>
    </row>
    <row r="60">
      <c r="A60" s="35" t="s">
        <v>129</v>
      </c>
      <c r="B60" s="42"/>
      <c r="C60" s="43"/>
      <c r="D60" s="43"/>
      <c r="E60" s="45" t="s">
        <v>1114</v>
      </c>
      <c r="F60" s="43"/>
      <c r="G60" s="43"/>
      <c r="H60" s="43"/>
      <c r="I60" s="43"/>
      <c r="J60" s="44"/>
    </row>
    <row r="61" ht="409.5">
      <c r="A61" s="35" t="s">
        <v>131</v>
      </c>
      <c r="B61" s="42"/>
      <c r="C61" s="43"/>
      <c r="D61" s="43"/>
      <c r="E61" s="37" t="s">
        <v>1111</v>
      </c>
      <c r="F61" s="43"/>
      <c r="G61" s="43"/>
      <c r="H61" s="43"/>
      <c r="I61" s="43"/>
      <c r="J61" s="44"/>
    </row>
    <row r="62">
      <c r="A62" s="35" t="s">
        <v>122</v>
      </c>
      <c r="B62" s="35">
        <v>14</v>
      </c>
      <c r="C62" s="36" t="s">
        <v>1115</v>
      </c>
      <c r="D62" s="35" t="s">
        <v>124</v>
      </c>
      <c r="E62" s="37" t="s">
        <v>1116</v>
      </c>
      <c r="F62" s="38" t="s">
        <v>206</v>
      </c>
      <c r="G62" s="39">
        <v>5.8700000000000001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127</v>
      </c>
      <c r="B63" s="42"/>
      <c r="C63" s="43"/>
      <c r="D63" s="43"/>
      <c r="E63" s="49" t="s">
        <v>124</v>
      </c>
      <c r="F63" s="43"/>
      <c r="G63" s="43"/>
      <c r="H63" s="43"/>
      <c r="I63" s="43"/>
      <c r="J63" s="44"/>
    </row>
    <row r="64" ht="58">
      <c r="A64" s="35" t="s">
        <v>129</v>
      </c>
      <c r="B64" s="42"/>
      <c r="C64" s="43"/>
      <c r="D64" s="43"/>
      <c r="E64" s="45" t="s">
        <v>1117</v>
      </c>
      <c r="F64" s="43"/>
      <c r="G64" s="43"/>
      <c r="H64" s="43"/>
      <c r="I64" s="43"/>
      <c r="J64" s="44"/>
    </row>
    <row r="65" ht="319">
      <c r="A65" s="35" t="s">
        <v>131</v>
      </c>
      <c r="B65" s="42"/>
      <c r="C65" s="43"/>
      <c r="D65" s="43"/>
      <c r="E65" s="37" t="s">
        <v>1118</v>
      </c>
      <c r="F65" s="43"/>
      <c r="G65" s="43"/>
      <c r="H65" s="43"/>
      <c r="I65" s="43"/>
      <c r="J65" s="44"/>
    </row>
    <row r="66">
      <c r="A66" s="35" t="s">
        <v>122</v>
      </c>
      <c r="B66" s="35">
        <v>16</v>
      </c>
      <c r="C66" s="36" t="s">
        <v>460</v>
      </c>
      <c r="D66" s="35" t="s">
        <v>124</v>
      </c>
      <c r="E66" s="37" t="s">
        <v>461</v>
      </c>
      <c r="F66" s="38" t="s">
        <v>147</v>
      </c>
      <c r="G66" s="39">
        <v>94.950000000000003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43.5">
      <c r="A67" s="35" t="s">
        <v>127</v>
      </c>
      <c r="B67" s="42"/>
      <c r="C67" s="43"/>
      <c r="D67" s="43"/>
      <c r="E67" s="37" t="s">
        <v>1119</v>
      </c>
      <c r="F67" s="43"/>
      <c r="G67" s="43"/>
      <c r="H67" s="43"/>
      <c r="I67" s="43"/>
      <c r="J67" s="44"/>
    </row>
    <row r="68" ht="87">
      <c r="A68" s="35" t="s">
        <v>129</v>
      </c>
      <c r="B68" s="42"/>
      <c r="C68" s="43"/>
      <c r="D68" s="43"/>
      <c r="E68" s="45" t="s">
        <v>1120</v>
      </c>
      <c r="F68" s="43"/>
      <c r="G68" s="43"/>
      <c r="H68" s="43"/>
      <c r="I68" s="43"/>
      <c r="J68" s="44"/>
    </row>
    <row r="69" ht="116">
      <c r="A69" s="35" t="s">
        <v>131</v>
      </c>
      <c r="B69" s="42"/>
      <c r="C69" s="43"/>
      <c r="D69" s="43"/>
      <c r="E69" s="37" t="s">
        <v>1121</v>
      </c>
      <c r="F69" s="43"/>
      <c r="G69" s="43"/>
      <c r="H69" s="43"/>
      <c r="I69" s="43"/>
      <c r="J69" s="44"/>
    </row>
    <row r="70">
      <c r="A70" s="29" t="s">
        <v>119</v>
      </c>
      <c r="B70" s="30"/>
      <c r="C70" s="31" t="s">
        <v>969</v>
      </c>
      <c r="D70" s="32"/>
      <c r="E70" s="29" t="s">
        <v>970</v>
      </c>
      <c r="F70" s="32"/>
      <c r="G70" s="32"/>
      <c r="H70" s="32"/>
      <c r="I70" s="33">
        <f>SUMIFS(I71:I86,A71:A86,"P")</f>
        <v>0</v>
      </c>
      <c r="J70" s="34"/>
    </row>
    <row r="71">
      <c r="A71" s="35" t="s">
        <v>122</v>
      </c>
      <c r="B71" s="35">
        <v>17</v>
      </c>
      <c r="C71" s="36" t="s">
        <v>1122</v>
      </c>
      <c r="D71" s="35" t="s">
        <v>124</v>
      </c>
      <c r="E71" s="37" t="s">
        <v>1123</v>
      </c>
      <c r="F71" s="38" t="s">
        <v>126</v>
      </c>
      <c r="G71" s="39">
        <v>5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127</v>
      </c>
      <c r="B72" s="42"/>
      <c r="C72" s="43"/>
      <c r="D72" s="43"/>
      <c r="E72" s="37" t="s">
        <v>1124</v>
      </c>
      <c r="F72" s="43"/>
      <c r="G72" s="43"/>
      <c r="H72" s="43"/>
      <c r="I72" s="43"/>
      <c r="J72" s="44"/>
    </row>
    <row r="73">
      <c r="A73" s="35" t="s">
        <v>129</v>
      </c>
      <c r="B73" s="42"/>
      <c r="C73" s="43"/>
      <c r="D73" s="43"/>
      <c r="E73" s="45" t="s">
        <v>1125</v>
      </c>
      <c r="F73" s="43"/>
      <c r="G73" s="43"/>
      <c r="H73" s="43"/>
      <c r="I73" s="43"/>
      <c r="J73" s="44"/>
    </row>
    <row r="74" ht="409.5">
      <c r="A74" s="35" t="s">
        <v>131</v>
      </c>
      <c r="B74" s="42"/>
      <c r="C74" s="43"/>
      <c r="D74" s="43"/>
      <c r="E74" s="37" t="s">
        <v>1126</v>
      </c>
      <c r="F74" s="43"/>
      <c r="G74" s="43"/>
      <c r="H74" s="43"/>
      <c r="I74" s="43"/>
      <c r="J74" s="44"/>
    </row>
    <row r="75">
      <c r="A75" s="35" t="s">
        <v>122</v>
      </c>
      <c r="B75" s="35">
        <v>18</v>
      </c>
      <c r="C75" s="36" t="s">
        <v>1127</v>
      </c>
      <c r="D75" s="35" t="s">
        <v>124</v>
      </c>
      <c r="E75" s="37" t="s">
        <v>1128</v>
      </c>
      <c r="F75" s="38" t="s">
        <v>206</v>
      </c>
      <c r="G75" s="39">
        <v>0.75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127</v>
      </c>
      <c r="B76" s="42"/>
      <c r="C76" s="43"/>
      <c r="D76" s="43"/>
      <c r="E76" s="49" t="s">
        <v>124</v>
      </c>
      <c r="F76" s="43"/>
      <c r="G76" s="43"/>
      <c r="H76" s="43"/>
      <c r="I76" s="43"/>
      <c r="J76" s="44"/>
    </row>
    <row r="77" ht="29">
      <c r="A77" s="35" t="s">
        <v>129</v>
      </c>
      <c r="B77" s="42"/>
      <c r="C77" s="43"/>
      <c r="D77" s="43"/>
      <c r="E77" s="45" t="s">
        <v>1129</v>
      </c>
      <c r="F77" s="43"/>
      <c r="G77" s="43"/>
      <c r="H77" s="43"/>
      <c r="I77" s="43"/>
      <c r="J77" s="44"/>
    </row>
    <row r="78" ht="290">
      <c r="A78" s="35" t="s">
        <v>131</v>
      </c>
      <c r="B78" s="42"/>
      <c r="C78" s="43"/>
      <c r="D78" s="43"/>
      <c r="E78" s="37" t="s">
        <v>1130</v>
      </c>
      <c r="F78" s="43"/>
      <c r="G78" s="43"/>
      <c r="H78" s="43"/>
      <c r="I78" s="43"/>
      <c r="J78" s="44"/>
    </row>
    <row r="79">
      <c r="A79" s="35" t="s">
        <v>122</v>
      </c>
      <c r="B79" s="35">
        <v>19</v>
      </c>
      <c r="C79" s="36" t="s">
        <v>1131</v>
      </c>
      <c r="D79" s="35" t="s">
        <v>124</v>
      </c>
      <c r="E79" s="37" t="s">
        <v>1132</v>
      </c>
      <c r="F79" s="38" t="s">
        <v>126</v>
      </c>
      <c r="G79" s="39">
        <v>30.59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127</v>
      </c>
      <c r="B80" s="42"/>
      <c r="C80" s="43"/>
      <c r="D80" s="43"/>
      <c r="E80" s="49" t="s">
        <v>124</v>
      </c>
      <c r="F80" s="43"/>
      <c r="G80" s="43"/>
      <c r="H80" s="43"/>
      <c r="I80" s="43"/>
      <c r="J80" s="44"/>
    </row>
    <row r="81" ht="87">
      <c r="A81" s="35" t="s">
        <v>129</v>
      </c>
      <c r="B81" s="42"/>
      <c r="C81" s="43"/>
      <c r="D81" s="43"/>
      <c r="E81" s="45" t="s">
        <v>1133</v>
      </c>
      <c r="F81" s="43"/>
      <c r="G81" s="43"/>
      <c r="H81" s="43"/>
      <c r="I81" s="43"/>
      <c r="J81" s="44"/>
    </row>
    <row r="82" ht="409.5">
      <c r="A82" s="35" t="s">
        <v>131</v>
      </c>
      <c r="B82" s="42"/>
      <c r="C82" s="43"/>
      <c r="D82" s="43"/>
      <c r="E82" s="37" t="s">
        <v>779</v>
      </c>
      <c r="F82" s="43"/>
      <c r="G82" s="43"/>
      <c r="H82" s="43"/>
      <c r="I82" s="43"/>
      <c r="J82" s="44"/>
    </row>
    <row r="83">
      <c r="A83" s="35" t="s">
        <v>122</v>
      </c>
      <c r="B83" s="35">
        <v>20</v>
      </c>
      <c r="C83" s="36" t="s">
        <v>1134</v>
      </c>
      <c r="D83" s="35" t="s">
        <v>124</v>
      </c>
      <c r="E83" s="37" t="s">
        <v>1135</v>
      </c>
      <c r="F83" s="38" t="s">
        <v>206</v>
      </c>
      <c r="G83" s="39">
        <v>4.5899999999999999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127</v>
      </c>
      <c r="B84" s="42"/>
      <c r="C84" s="43"/>
      <c r="D84" s="43"/>
      <c r="E84" s="49" t="s">
        <v>124</v>
      </c>
      <c r="F84" s="43"/>
      <c r="G84" s="43"/>
      <c r="H84" s="43"/>
      <c r="I84" s="43"/>
      <c r="J84" s="44"/>
    </row>
    <row r="85" ht="29">
      <c r="A85" s="35" t="s">
        <v>129</v>
      </c>
      <c r="B85" s="42"/>
      <c r="C85" s="43"/>
      <c r="D85" s="43"/>
      <c r="E85" s="45" t="s">
        <v>1136</v>
      </c>
      <c r="F85" s="43"/>
      <c r="G85" s="43"/>
      <c r="H85" s="43"/>
      <c r="I85" s="43"/>
      <c r="J85" s="44"/>
    </row>
    <row r="86" ht="319">
      <c r="A86" s="35" t="s">
        <v>131</v>
      </c>
      <c r="B86" s="42"/>
      <c r="C86" s="43"/>
      <c r="D86" s="43"/>
      <c r="E86" s="37" t="s">
        <v>1118</v>
      </c>
      <c r="F86" s="43"/>
      <c r="G86" s="43"/>
      <c r="H86" s="43"/>
      <c r="I86" s="43"/>
      <c r="J86" s="44"/>
    </row>
    <row r="87">
      <c r="A87" s="29" t="s">
        <v>119</v>
      </c>
      <c r="B87" s="30"/>
      <c r="C87" s="31" t="s">
        <v>281</v>
      </c>
      <c r="D87" s="32"/>
      <c r="E87" s="29" t="s">
        <v>282</v>
      </c>
      <c r="F87" s="32"/>
      <c r="G87" s="32"/>
      <c r="H87" s="32"/>
      <c r="I87" s="33">
        <f>SUMIFS(I88:I99,A88:A99,"P")</f>
        <v>0</v>
      </c>
      <c r="J87" s="34"/>
    </row>
    <row r="88">
      <c r="A88" s="35" t="s">
        <v>122</v>
      </c>
      <c r="B88" s="35">
        <v>22</v>
      </c>
      <c r="C88" s="36" t="s">
        <v>1137</v>
      </c>
      <c r="D88" s="35" t="s">
        <v>124</v>
      </c>
      <c r="E88" s="37" t="s">
        <v>1138</v>
      </c>
      <c r="F88" s="38" t="s">
        <v>126</v>
      </c>
      <c r="G88" s="39">
        <v>25.609999999999999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127</v>
      </c>
      <c r="B89" s="42"/>
      <c r="C89" s="43"/>
      <c r="D89" s="43"/>
      <c r="E89" s="49" t="s">
        <v>124</v>
      </c>
      <c r="F89" s="43"/>
      <c r="G89" s="43"/>
      <c r="H89" s="43"/>
      <c r="I89" s="43"/>
      <c r="J89" s="44"/>
    </row>
    <row r="90" ht="58">
      <c r="A90" s="35" t="s">
        <v>129</v>
      </c>
      <c r="B90" s="42"/>
      <c r="C90" s="43"/>
      <c r="D90" s="43"/>
      <c r="E90" s="45" t="s">
        <v>1139</v>
      </c>
      <c r="F90" s="43"/>
      <c r="G90" s="43"/>
      <c r="H90" s="43"/>
      <c r="I90" s="43"/>
      <c r="J90" s="44"/>
    </row>
    <row r="91" ht="409.5">
      <c r="A91" s="35" t="s">
        <v>131</v>
      </c>
      <c r="B91" s="42"/>
      <c r="C91" s="43"/>
      <c r="D91" s="43"/>
      <c r="E91" s="37" t="s">
        <v>779</v>
      </c>
      <c r="F91" s="43"/>
      <c r="G91" s="43"/>
      <c r="H91" s="43"/>
      <c r="I91" s="43"/>
      <c r="J91" s="44"/>
    </row>
    <row r="92">
      <c r="A92" s="35" t="s">
        <v>122</v>
      </c>
      <c r="B92" s="35">
        <v>23</v>
      </c>
      <c r="C92" s="36" t="s">
        <v>776</v>
      </c>
      <c r="D92" s="35" t="s">
        <v>124</v>
      </c>
      <c r="E92" s="37" t="s">
        <v>777</v>
      </c>
      <c r="F92" s="38" t="s">
        <v>126</v>
      </c>
      <c r="G92" s="39">
        <v>17.306000000000001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127</v>
      </c>
      <c r="B93" s="42"/>
      <c r="C93" s="43"/>
      <c r="D93" s="43"/>
      <c r="E93" s="49" t="s">
        <v>124</v>
      </c>
      <c r="F93" s="43"/>
      <c r="G93" s="43"/>
      <c r="H93" s="43"/>
      <c r="I93" s="43"/>
      <c r="J93" s="44"/>
    </row>
    <row r="94" ht="87">
      <c r="A94" s="35" t="s">
        <v>129</v>
      </c>
      <c r="B94" s="42"/>
      <c r="C94" s="43"/>
      <c r="D94" s="43"/>
      <c r="E94" s="45" t="s">
        <v>1140</v>
      </c>
      <c r="F94" s="43"/>
      <c r="G94" s="43"/>
      <c r="H94" s="43"/>
      <c r="I94" s="43"/>
      <c r="J94" s="44"/>
    </row>
    <row r="95" ht="409.5">
      <c r="A95" s="35" t="s">
        <v>131</v>
      </c>
      <c r="B95" s="42"/>
      <c r="C95" s="43"/>
      <c r="D95" s="43"/>
      <c r="E95" s="37" t="s">
        <v>779</v>
      </c>
      <c r="F95" s="43"/>
      <c r="G95" s="43"/>
      <c r="H95" s="43"/>
      <c r="I95" s="43"/>
      <c r="J95" s="44"/>
    </row>
    <row r="96" ht="29">
      <c r="A96" s="35" t="s">
        <v>122</v>
      </c>
      <c r="B96" s="35">
        <v>24</v>
      </c>
      <c r="C96" s="36" t="s">
        <v>1141</v>
      </c>
      <c r="D96" s="35" t="s">
        <v>124</v>
      </c>
      <c r="E96" s="37" t="s">
        <v>1142</v>
      </c>
      <c r="F96" s="38" t="s">
        <v>126</v>
      </c>
      <c r="G96" s="39">
        <v>47.479999999999997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29">
      <c r="A97" s="35" t="s">
        <v>127</v>
      </c>
      <c r="B97" s="42"/>
      <c r="C97" s="43"/>
      <c r="D97" s="43"/>
      <c r="E97" s="37" t="s">
        <v>1143</v>
      </c>
      <c r="F97" s="43"/>
      <c r="G97" s="43"/>
      <c r="H97" s="43"/>
      <c r="I97" s="43"/>
      <c r="J97" s="44"/>
    </row>
    <row r="98" ht="87">
      <c r="A98" s="35" t="s">
        <v>129</v>
      </c>
      <c r="B98" s="42"/>
      <c r="C98" s="43"/>
      <c r="D98" s="43"/>
      <c r="E98" s="45" t="s">
        <v>1144</v>
      </c>
      <c r="F98" s="43"/>
      <c r="G98" s="43"/>
      <c r="H98" s="43"/>
      <c r="I98" s="43"/>
      <c r="J98" s="44"/>
    </row>
    <row r="99" ht="58">
      <c r="A99" s="35" t="s">
        <v>131</v>
      </c>
      <c r="B99" s="42"/>
      <c r="C99" s="43"/>
      <c r="D99" s="43"/>
      <c r="E99" s="37" t="s">
        <v>812</v>
      </c>
      <c r="F99" s="43"/>
      <c r="G99" s="43"/>
      <c r="H99" s="43"/>
      <c r="I99" s="43"/>
      <c r="J99" s="44"/>
    </row>
    <row r="100">
      <c r="A100" s="29" t="s">
        <v>119</v>
      </c>
      <c r="B100" s="30"/>
      <c r="C100" s="31" t="s">
        <v>162</v>
      </c>
      <c r="D100" s="32"/>
      <c r="E100" s="29" t="s">
        <v>163</v>
      </c>
      <c r="F100" s="32"/>
      <c r="G100" s="32"/>
      <c r="H100" s="32"/>
      <c r="I100" s="33">
        <f>SUMIFS(I101:I116,A101:A116,"P")</f>
        <v>0</v>
      </c>
      <c r="J100" s="34"/>
    </row>
    <row r="101" ht="29">
      <c r="A101" s="35" t="s">
        <v>122</v>
      </c>
      <c r="B101" s="35">
        <v>25</v>
      </c>
      <c r="C101" s="36" t="s">
        <v>1145</v>
      </c>
      <c r="D101" s="35" t="s">
        <v>124</v>
      </c>
      <c r="E101" s="37" t="s">
        <v>1146</v>
      </c>
      <c r="F101" s="38" t="s">
        <v>147</v>
      </c>
      <c r="G101" s="39">
        <v>42.329999999999998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127</v>
      </c>
      <c r="B102" s="42"/>
      <c r="C102" s="43"/>
      <c r="D102" s="43"/>
      <c r="E102" s="49" t="s">
        <v>124</v>
      </c>
      <c r="F102" s="43"/>
      <c r="G102" s="43"/>
      <c r="H102" s="43"/>
      <c r="I102" s="43"/>
      <c r="J102" s="44"/>
    </row>
    <row r="103" ht="101.5">
      <c r="A103" s="35" t="s">
        <v>129</v>
      </c>
      <c r="B103" s="42"/>
      <c r="C103" s="43"/>
      <c r="D103" s="43"/>
      <c r="E103" s="45" t="s">
        <v>1147</v>
      </c>
      <c r="F103" s="43"/>
      <c r="G103" s="43"/>
      <c r="H103" s="43"/>
      <c r="I103" s="43"/>
      <c r="J103" s="44"/>
    </row>
    <row r="104" ht="261">
      <c r="A104" s="35" t="s">
        <v>131</v>
      </c>
      <c r="B104" s="42"/>
      <c r="C104" s="43"/>
      <c r="D104" s="43"/>
      <c r="E104" s="37" t="s">
        <v>1148</v>
      </c>
      <c r="F104" s="43"/>
      <c r="G104" s="43"/>
      <c r="H104" s="43"/>
      <c r="I104" s="43"/>
      <c r="J104" s="44"/>
    </row>
    <row r="105">
      <c r="A105" s="35" t="s">
        <v>122</v>
      </c>
      <c r="B105" s="35">
        <v>26</v>
      </c>
      <c r="C105" s="36" t="s">
        <v>1149</v>
      </c>
      <c r="D105" s="35" t="s">
        <v>172</v>
      </c>
      <c r="E105" s="37" t="s">
        <v>1150</v>
      </c>
      <c r="F105" s="38" t="s">
        <v>825</v>
      </c>
      <c r="G105" s="39">
        <v>19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127</v>
      </c>
      <c r="B106" s="42"/>
      <c r="C106" s="43"/>
      <c r="D106" s="43"/>
      <c r="E106" s="37" t="s">
        <v>1151</v>
      </c>
      <c r="F106" s="43"/>
      <c r="G106" s="43"/>
      <c r="H106" s="43"/>
      <c r="I106" s="43"/>
      <c r="J106" s="44"/>
    </row>
    <row r="107">
      <c r="A107" s="35" t="s">
        <v>129</v>
      </c>
      <c r="B107" s="42"/>
      <c r="C107" s="43"/>
      <c r="D107" s="43"/>
      <c r="E107" s="45" t="s">
        <v>1152</v>
      </c>
      <c r="F107" s="43"/>
      <c r="G107" s="43"/>
      <c r="H107" s="43"/>
      <c r="I107" s="43"/>
      <c r="J107" s="44"/>
    </row>
    <row r="108" ht="29">
      <c r="A108" s="35" t="s">
        <v>131</v>
      </c>
      <c r="B108" s="42"/>
      <c r="C108" s="43"/>
      <c r="D108" s="43"/>
      <c r="E108" s="37" t="s">
        <v>1153</v>
      </c>
      <c r="F108" s="43"/>
      <c r="G108" s="43"/>
      <c r="H108" s="43"/>
      <c r="I108" s="43"/>
      <c r="J108" s="44"/>
    </row>
    <row r="109">
      <c r="A109" s="35" t="s">
        <v>122</v>
      </c>
      <c r="B109" s="35">
        <v>27</v>
      </c>
      <c r="C109" s="36" t="s">
        <v>1154</v>
      </c>
      <c r="D109" s="35" t="s">
        <v>124</v>
      </c>
      <c r="E109" s="37" t="s">
        <v>1155</v>
      </c>
      <c r="F109" s="38" t="s">
        <v>147</v>
      </c>
      <c r="G109" s="39">
        <v>15.609999999999999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127</v>
      </c>
      <c r="B110" s="42"/>
      <c r="C110" s="43"/>
      <c r="D110" s="43"/>
      <c r="E110" s="37" t="s">
        <v>1156</v>
      </c>
      <c r="F110" s="43"/>
      <c r="G110" s="43"/>
      <c r="H110" s="43"/>
      <c r="I110" s="43"/>
      <c r="J110" s="44"/>
    </row>
    <row r="111">
      <c r="A111" s="35" t="s">
        <v>129</v>
      </c>
      <c r="B111" s="42"/>
      <c r="C111" s="43"/>
      <c r="D111" s="43"/>
      <c r="E111" s="45" t="s">
        <v>1157</v>
      </c>
      <c r="F111" s="43"/>
      <c r="G111" s="43"/>
      <c r="H111" s="43"/>
      <c r="I111" s="43"/>
      <c r="J111" s="44"/>
    </row>
    <row r="112" ht="58">
      <c r="A112" s="35" t="s">
        <v>131</v>
      </c>
      <c r="B112" s="42"/>
      <c r="C112" s="43"/>
      <c r="D112" s="43"/>
      <c r="E112" s="37" t="s">
        <v>1158</v>
      </c>
      <c r="F112" s="43"/>
      <c r="G112" s="43"/>
      <c r="H112" s="43"/>
      <c r="I112" s="43"/>
      <c r="J112" s="44"/>
    </row>
    <row r="113">
      <c r="A113" s="35" t="s">
        <v>122</v>
      </c>
      <c r="B113" s="35">
        <v>28</v>
      </c>
      <c r="C113" s="36" t="s">
        <v>1159</v>
      </c>
      <c r="D113" s="35" t="s">
        <v>124</v>
      </c>
      <c r="E113" s="37" t="s">
        <v>1160</v>
      </c>
      <c r="F113" s="38" t="s">
        <v>147</v>
      </c>
      <c r="G113" s="39">
        <v>64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 ht="29">
      <c r="A114" s="35" t="s">
        <v>127</v>
      </c>
      <c r="B114" s="42"/>
      <c r="C114" s="43"/>
      <c r="D114" s="43"/>
      <c r="E114" s="37" t="s">
        <v>1161</v>
      </c>
      <c r="F114" s="43"/>
      <c r="G114" s="43"/>
      <c r="H114" s="43"/>
      <c r="I114" s="43"/>
      <c r="J114" s="44"/>
    </row>
    <row r="115">
      <c r="A115" s="35" t="s">
        <v>129</v>
      </c>
      <c r="B115" s="42"/>
      <c r="C115" s="43"/>
      <c r="D115" s="43"/>
      <c r="E115" s="45" t="s">
        <v>1162</v>
      </c>
      <c r="F115" s="43"/>
      <c r="G115" s="43"/>
      <c r="H115" s="43"/>
      <c r="I115" s="43"/>
      <c r="J115" s="44"/>
    </row>
    <row r="116" ht="58">
      <c r="A116" s="35" t="s">
        <v>131</v>
      </c>
      <c r="B116" s="42"/>
      <c r="C116" s="43"/>
      <c r="D116" s="43"/>
      <c r="E116" s="37" t="s">
        <v>1158</v>
      </c>
      <c r="F116" s="43"/>
      <c r="G116" s="43"/>
      <c r="H116" s="43"/>
      <c r="I116" s="43"/>
      <c r="J116" s="44"/>
    </row>
    <row r="117">
      <c r="A117" s="29" t="s">
        <v>119</v>
      </c>
      <c r="B117" s="30"/>
      <c r="C117" s="31" t="s">
        <v>327</v>
      </c>
      <c r="D117" s="32"/>
      <c r="E117" s="29" t="s">
        <v>328</v>
      </c>
      <c r="F117" s="32"/>
      <c r="G117" s="32"/>
      <c r="H117" s="32"/>
      <c r="I117" s="33">
        <f>SUMIFS(I118:I121,A118:A121,"P")</f>
        <v>0</v>
      </c>
      <c r="J117" s="34"/>
    </row>
    <row r="118">
      <c r="A118" s="35" t="s">
        <v>122</v>
      </c>
      <c r="B118" s="35">
        <v>29</v>
      </c>
      <c r="C118" s="36" t="s">
        <v>1163</v>
      </c>
      <c r="D118" s="35" t="s">
        <v>124</v>
      </c>
      <c r="E118" s="37" t="s">
        <v>1164</v>
      </c>
      <c r="F118" s="38" t="s">
        <v>126</v>
      </c>
      <c r="G118" s="39">
        <v>0.33000000000000002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127</v>
      </c>
      <c r="B119" s="42"/>
      <c r="C119" s="43"/>
      <c r="D119" s="43"/>
      <c r="E119" s="49" t="s">
        <v>124</v>
      </c>
      <c r="F119" s="43"/>
      <c r="G119" s="43"/>
      <c r="H119" s="43"/>
      <c r="I119" s="43"/>
      <c r="J119" s="44"/>
    </row>
    <row r="120">
      <c r="A120" s="35" t="s">
        <v>129</v>
      </c>
      <c r="B120" s="42"/>
      <c r="C120" s="43"/>
      <c r="D120" s="43"/>
      <c r="E120" s="45" t="s">
        <v>1165</v>
      </c>
      <c r="F120" s="43"/>
      <c r="G120" s="43"/>
      <c r="H120" s="43"/>
      <c r="I120" s="43"/>
      <c r="J120" s="44"/>
    </row>
    <row r="121" ht="409.5">
      <c r="A121" s="35" t="s">
        <v>131</v>
      </c>
      <c r="B121" s="42"/>
      <c r="C121" s="43"/>
      <c r="D121" s="43"/>
      <c r="E121" s="37" t="s">
        <v>779</v>
      </c>
      <c r="F121" s="43"/>
      <c r="G121" s="43"/>
      <c r="H121" s="43"/>
      <c r="I121" s="43"/>
      <c r="J121" s="44"/>
    </row>
    <row r="122">
      <c r="A122" s="29" t="s">
        <v>119</v>
      </c>
      <c r="B122" s="30"/>
      <c r="C122" s="31" t="s">
        <v>169</v>
      </c>
      <c r="D122" s="32"/>
      <c r="E122" s="29" t="s">
        <v>170</v>
      </c>
      <c r="F122" s="32"/>
      <c r="G122" s="32"/>
      <c r="H122" s="32"/>
      <c r="I122" s="33">
        <f>SUMIFS(I123:I162,A123:A162,"P")</f>
        <v>0</v>
      </c>
      <c r="J122" s="34"/>
    </row>
    <row r="123">
      <c r="A123" s="35" t="s">
        <v>122</v>
      </c>
      <c r="B123" s="35">
        <v>30</v>
      </c>
      <c r="C123" s="36" t="s">
        <v>780</v>
      </c>
      <c r="D123" s="35" t="s">
        <v>124</v>
      </c>
      <c r="E123" s="37" t="s">
        <v>781</v>
      </c>
      <c r="F123" s="38" t="s">
        <v>212</v>
      </c>
      <c r="G123" s="39">
        <v>22.300000000000001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127</v>
      </c>
      <c r="B124" s="42"/>
      <c r="C124" s="43"/>
      <c r="D124" s="43"/>
      <c r="E124" s="37" t="s">
        <v>782</v>
      </c>
      <c r="F124" s="43"/>
      <c r="G124" s="43"/>
      <c r="H124" s="43"/>
      <c r="I124" s="43"/>
      <c r="J124" s="44"/>
    </row>
    <row r="125">
      <c r="A125" s="35" t="s">
        <v>129</v>
      </c>
      <c r="B125" s="42"/>
      <c r="C125" s="43"/>
      <c r="D125" s="43"/>
      <c r="E125" s="45" t="s">
        <v>1166</v>
      </c>
      <c r="F125" s="43"/>
      <c r="G125" s="43"/>
      <c r="H125" s="43"/>
      <c r="I125" s="43"/>
      <c r="J125" s="44"/>
    </row>
    <row r="126" ht="72.5">
      <c r="A126" s="35" t="s">
        <v>131</v>
      </c>
      <c r="B126" s="42"/>
      <c r="C126" s="43"/>
      <c r="D126" s="43"/>
      <c r="E126" s="37" t="s">
        <v>784</v>
      </c>
      <c r="F126" s="43"/>
      <c r="G126" s="43"/>
      <c r="H126" s="43"/>
      <c r="I126" s="43"/>
      <c r="J126" s="44"/>
    </row>
    <row r="127">
      <c r="A127" s="35" t="s">
        <v>122</v>
      </c>
      <c r="B127" s="35">
        <v>31</v>
      </c>
      <c r="C127" s="36" t="s">
        <v>1167</v>
      </c>
      <c r="D127" s="35" t="s">
        <v>124</v>
      </c>
      <c r="E127" s="37" t="s">
        <v>1168</v>
      </c>
      <c r="F127" s="38" t="s">
        <v>153</v>
      </c>
      <c r="G127" s="39">
        <v>10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>
      <c r="A128" s="35" t="s">
        <v>127</v>
      </c>
      <c r="B128" s="42"/>
      <c r="C128" s="43"/>
      <c r="D128" s="43"/>
      <c r="E128" s="49" t="s">
        <v>124</v>
      </c>
      <c r="F128" s="43"/>
      <c r="G128" s="43"/>
      <c r="H128" s="43"/>
      <c r="I128" s="43"/>
      <c r="J128" s="44"/>
    </row>
    <row r="129">
      <c r="A129" s="35" t="s">
        <v>129</v>
      </c>
      <c r="B129" s="42"/>
      <c r="C129" s="43"/>
      <c r="D129" s="43"/>
      <c r="E129" s="45" t="s">
        <v>536</v>
      </c>
      <c r="F129" s="43"/>
      <c r="G129" s="43"/>
      <c r="H129" s="43"/>
      <c r="I129" s="43"/>
      <c r="J129" s="44"/>
    </row>
    <row r="130" ht="43.5">
      <c r="A130" s="35" t="s">
        <v>131</v>
      </c>
      <c r="B130" s="42"/>
      <c r="C130" s="43"/>
      <c r="D130" s="43"/>
      <c r="E130" s="37" t="s">
        <v>1169</v>
      </c>
      <c r="F130" s="43"/>
      <c r="G130" s="43"/>
      <c r="H130" s="43"/>
      <c r="I130" s="43"/>
      <c r="J130" s="44"/>
    </row>
    <row r="131">
      <c r="A131" s="35" t="s">
        <v>122</v>
      </c>
      <c r="B131" s="35">
        <v>32</v>
      </c>
      <c r="C131" s="36" t="s">
        <v>1170</v>
      </c>
      <c r="D131" s="35" t="s">
        <v>124</v>
      </c>
      <c r="E131" s="37" t="s">
        <v>1171</v>
      </c>
      <c r="F131" s="38" t="s">
        <v>147</v>
      </c>
      <c r="G131" s="39">
        <v>7.3099999999999996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127</v>
      </c>
      <c r="B132" s="42"/>
      <c r="C132" s="43"/>
      <c r="D132" s="43"/>
      <c r="E132" s="49" t="s">
        <v>124</v>
      </c>
      <c r="F132" s="43"/>
      <c r="G132" s="43"/>
      <c r="H132" s="43"/>
      <c r="I132" s="43"/>
      <c r="J132" s="44"/>
    </row>
    <row r="133">
      <c r="A133" s="35" t="s">
        <v>129</v>
      </c>
      <c r="B133" s="42"/>
      <c r="C133" s="43"/>
      <c r="D133" s="43"/>
      <c r="E133" s="45" t="s">
        <v>1172</v>
      </c>
      <c r="F133" s="43"/>
      <c r="G133" s="43"/>
      <c r="H133" s="43"/>
      <c r="I133" s="43"/>
      <c r="J133" s="44"/>
    </row>
    <row r="134" ht="29">
      <c r="A134" s="35" t="s">
        <v>131</v>
      </c>
      <c r="B134" s="42"/>
      <c r="C134" s="43"/>
      <c r="D134" s="43"/>
      <c r="E134" s="37" t="s">
        <v>1173</v>
      </c>
      <c r="F134" s="43"/>
      <c r="G134" s="43"/>
      <c r="H134" s="43"/>
      <c r="I134" s="43"/>
      <c r="J134" s="44"/>
    </row>
    <row r="135">
      <c r="A135" s="35" t="s">
        <v>122</v>
      </c>
      <c r="B135" s="35">
        <v>33</v>
      </c>
      <c r="C135" s="36" t="s">
        <v>1174</v>
      </c>
      <c r="D135" s="35" t="s">
        <v>124</v>
      </c>
      <c r="E135" s="37" t="s">
        <v>1175</v>
      </c>
      <c r="F135" s="38" t="s">
        <v>212</v>
      </c>
      <c r="G135" s="39">
        <v>25.670000000000002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127</v>
      </c>
      <c r="B136" s="42"/>
      <c r="C136" s="43"/>
      <c r="D136" s="43"/>
      <c r="E136" s="49" t="s">
        <v>124</v>
      </c>
      <c r="F136" s="43"/>
      <c r="G136" s="43"/>
      <c r="H136" s="43"/>
      <c r="I136" s="43"/>
      <c r="J136" s="44"/>
    </row>
    <row r="137" ht="29">
      <c r="A137" s="35" t="s">
        <v>129</v>
      </c>
      <c r="B137" s="42"/>
      <c r="C137" s="43"/>
      <c r="D137" s="43"/>
      <c r="E137" s="45" t="s">
        <v>1176</v>
      </c>
      <c r="F137" s="43"/>
      <c r="G137" s="43"/>
      <c r="H137" s="43"/>
      <c r="I137" s="43"/>
      <c r="J137" s="44"/>
    </row>
    <row r="138" ht="43.5">
      <c r="A138" s="35" t="s">
        <v>131</v>
      </c>
      <c r="B138" s="42"/>
      <c r="C138" s="43"/>
      <c r="D138" s="43"/>
      <c r="E138" s="37" t="s">
        <v>1177</v>
      </c>
      <c r="F138" s="43"/>
      <c r="G138" s="43"/>
      <c r="H138" s="43"/>
      <c r="I138" s="43"/>
      <c r="J138" s="44"/>
    </row>
    <row r="139">
      <c r="A139" s="35" t="s">
        <v>122</v>
      </c>
      <c r="B139" s="35">
        <v>34</v>
      </c>
      <c r="C139" s="36" t="s">
        <v>1178</v>
      </c>
      <c r="D139" s="35" t="s">
        <v>124</v>
      </c>
      <c r="E139" s="37" t="s">
        <v>1179</v>
      </c>
      <c r="F139" s="38" t="s">
        <v>212</v>
      </c>
      <c r="G139" s="39">
        <v>25.670000000000002</v>
      </c>
      <c r="H139" s="40">
        <v>0</v>
      </c>
      <c r="I139" s="40">
        <f>ROUND(G139*H139,P4)</f>
        <v>0</v>
      </c>
      <c r="J139" s="35"/>
      <c r="O139" s="41">
        <f>I139*0.21</f>
        <v>0</v>
      </c>
      <c r="P139">
        <v>3</v>
      </c>
    </row>
    <row r="140">
      <c r="A140" s="35" t="s">
        <v>127</v>
      </c>
      <c r="B140" s="42"/>
      <c r="C140" s="43"/>
      <c r="D140" s="43"/>
      <c r="E140" s="49" t="s">
        <v>124</v>
      </c>
      <c r="F140" s="43"/>
      <c r="G140" s="43"/>
      <c r="H140" s="43"/>
      <c r="I140" s="43"/>
      <c r="J140" s="44"/>
    </row>
    <row r="141" ht="29">
      <c r="A141" s="35" t="s">
        <v>129</v>
      </c>
      <c r="B141" s="42"/>
      <c r="C141" s="43"/>
      <c r="D141" s="43"/>
      <c r="E141" s="45" t="s">
        <v>1180</v>
      </c>
      <c r="F141" s="43"/>
      <c r="G141" s="43"/>
      <c r="H141" s="43"/>
      <c r="I141" s="43"/>
      <c r="J141" s="44"/>
    </row>
    <row r="142" ht="29">
      <c r="A142" s="35" t="s">
        <v>131</v>
      </c>
      <c r="B142" s="42"/>
      <c r="C142" s="43"/>
      <c r="D142" s="43"/>
      <c r="E142" s="37" t="s">
        <v>1173</v>
      </c>
      <c r="F142" s="43"/>
      <c r="G142" s="43"/>
      <c r="H142" s="43"/>
      <c r="I142" s="43"/>
      <c r="J142" s="44"/>
    </row>
    <row r="143">
      <c r="A143" s="35" t="s">
        <v>122</v>
      </c>
      <c r="B143" s="35">
        <v>35</v>
      </c>
      <c r="C143" s="36" t="s">
        <v>1181</v>
      </c>
      <c r="D143" s="35" t="s">
        <v>124</v>
      </c>
      <c r="E143" s="37" t="s">
        <v>1182</v>
      </c>
      <c r="F143" s="38" t="s">
        <v>126</v>
      </c>
      <c r="G143" s="39">
        <v>1.75</v>
      </c>
      <c r="H143" s="40">
        <v>0</v>
      </c>
      <c r="I143" s="40">
        <f>ROUND(G143*H143,P4)</f>
        <v>0</v>
      </c>
      <c r="J143" s="35"/>
      <c r="O143" s="41">
        <f>I143*0.21</f>
        <v>0</v>
      </c>
      <c r="P143">
        <v>3</v>
      </c>
    </row>
    <row r="144">
      <c r="A144" s="35" t="s">
        <v>127</v>
      </c>
      <c r="B144" s="42"/>
      <c r="C144" s="43"/>
      <c r="D144" s="43"/>
      <c r="E144" s="49" t="s">
        <v>124</v>
      </c>
      <c r="F144" s="43"/>
      <c r="G144" s="43"/>
      <c r="H144" s="43"/>
      <c r="I144" s="43"/>
      <c r="J144" s="44"/>
    </row>
    <row r="145" ht="43.5">
      <c r="A145" s="35" t="s">
        <v>129</v>
      </c>
      <c r="B145" s="42"/>
      <c r="C145" s="43"/>
      <c r="D145" s="43"/>
      <c r="E145" s="45" t="s">
        <v>1183</v>
      </c>
      <c r="F145" s="43"/>
      <c r="G145" s="43"/>
      <c r="H145" s="43"/>
      <c r="I145" s="43"/>
      <c r="J145" s="44"/>
    </row>
    <row r="146" ht="145">
      <c r="A146" s="35" t="s">
        <v>131</v>
      </c>
      <c r="B146" s="42"/>
      <c r="C146" s="43"/>
      <c r="D146" s="43"/>
      <c r="E146" s="37" t="s">
        <v>1184</v>
      </c>
      <c r="F146" s="43"/>
      <c r="G146" s="43"/>
      <c r="H146" s="43"/>
      <c r="I146" s="43"/>
      <c r="J146" s="44"/>
    </row>
    <row r="147">
      <c r="A147" s="35" t="s">
        <v>122</v>
      </c>
      <c r="B147" s="35">
        <v>36</v>
      </c>
      <c r="C147" s="36" t="s">
        <v>1185</v>
      </c>
      <c r="D147" s="35" t="s">
        <v>124</v>
      </c>
      <c r="E147" s="37" t="s">
        <v>1186</v>
      </c>
      <c r="F147" s="38" t="s">
        <v>126</v>
      </c>
      <c r="G147" s="39">
        <v>26.510000000000002</v>
      </c>
      <c r="H147" s="40">
        <v>0</v>
      </c>
      <c r="I147" s="40">
        <f>ROUND(G147*H147,P4)</f>
        <v>0</v>
      </c>
      <c r="J147" s="35"/>
      <c r="O147" s="41">
        <f>I147*0.21</f>
        <v>0</v>
      </c>
      <c r="P147">
        <v>3</v>
      </c>
    </row>
    <row r="148">
      <c r="A148" s="35" t="s">
        <v>127</v>
      </c>
      <c r="B148" s="42"/>
      <c r="C148" s="43"/>
      <c r="D148" s="43"/>
      <c r="E148" s="49" t="s">
        <v>124</v>
      </c>
      <c r="F148" s="43"/>
      <c r="G148" s="43"/>
      <c r="H148" s="43"/>
      <c r="I148" s="43"/>
      <c r="J148" s="44"/>
    </row>
    <row r="149" ht="43.5">
      <c r="A149" s="35" t="s">
        <v>129</v>
      </c>
      <c r="B149" s="42"/>
      <c r="C149" s="43"/>
      <c r="D149" s="43"/>
      <c r="E149" s="45" t="s">
        <v>1187</v>
      </c>
      <c r="F149" s="43"/>
      <c r="G149" s="43"/>
      <c r="H149" s="43"/>
      <c r="I149" s="43"/>
      <c r="J149" s="44"/>
    </row>
    <row r="150" ht="145">
      <c r="A150" s="35" t="s">
        <v>131</v>
      </c>
      <c r="B150" s="42"/>
      <c r="C150" s="43"/>
      <c r="D150" s="43"/>
      <c r="E150" s="37" t="s">
        <v>1184</v>
      </c>
      <c r="F150" s="43"/>
      <c r="G150" s="43"/>
      <c r="H150" s="43"/>
      <c r="I150" s="43"/>
      <c r="J150" s="44"/>
    </row>
    <row r="151">
      <c r="A151" s="35" t="s">
        <v>122</v>
      </c>
      <c r="B151" s="35">
        <v>37</v>
      </c>
      <c r="C151" s="36" t="s">
        <v>1188</v>
      </c>
      <c r="D151" s="35" t="s">
        <v>124</v>
      </c>
      <c r="E151" s="37" t="s">
        <v>1189</v>
      </c>
      <c r="F151" s="38" t="s">
        <v>126</v>
      </c>
      <c r="G151" s="39">
        <v>2.8799999999999999</v>
      </c>
      <c r="H151" s="40">
        <v>0</v>
      </c>
      <c r="I151" s="40">
        <f>ROUND(G151*H151,P4)</f>
        <v>0</v>
      </c>
      <c r="J151" s="35"/>
      <c r="O151" s="41">
        <f>I151*0.21</f>
        <v>0</v>
      </c>
      <c r="P151">
        <v>3</v>
      </c>
    </row>
    <row r="152">
      <c r="A152" s="35" t="s">
        <v>127</v>
      </c>
      <c r="B152" s="42"/>
      <c r="C152" s="43"/>
      <c r="D152" s="43"/>
      <c r="E152" s="49" t="s">
        <v>124</v>
      </c>
      <c r="F152" s="43"/>
      <c r="G152" s="43"/>
      <c r="H152" s="43"/>
      <c r="I152" s="43"/>
      <c r="J152" s="44"/>
    </row>
    <row r="153">
      <c r="A153" s="35" t="s">
        <v>129</v>
      </c>
      <c r="B153" s="42"/>
      <c r="C153" s="43"/>
      <c r="D153" s="43"/>
      <c r="E153" s="45" t="s">
        <v>1190</v>
      </c>
      <c r="F153" s="43"/>
      <c r="G153" s="43"/>
      <c r="H153" s="43"/>
      <c r="I153" s="43"/>
      <c r="J153" s="44"/>
    </row>
    <row r="154" ht="145">
      <c r="A154" s="35" t="s">
        <v>131</v>
      </c>
      <c r="B154" s="42"/>
      <c r="C154" s="43"/>
      <c r="D154" s="43"/>
      <c r="E154" s="37" t="s">
        <v>1184</v>
      </c>
      <c r="F154" s="43"/>
      <c r="G154" s="43"/>
      <c r="H154" s="43"/>
      <c r="I154" s="43"/>
      <c r="J154" s="44"/>
    </row>
    <row r="155">
      <c r="A155" s="35" t="s">
        <v>122</v>
      </c>
      <c r="B155" s="35">
        <v>38</v>
      </c>
      <c r="C155" s="36" t="s">
        <v>1191</v>
      </c>
      <c r="D155" s="35" t="s">
        <v>124</v>
      </c>
      <c r="E155" s="37" t="s">
        <v>1192</v>
      </c>
      <c r="F155" s="38" t="s">
        <v>126</v>
      </c>
      <c r="G155" s="39">
        <v>12.960000000000001</v>
      </c>
      <c r="H155" s="40">
        <v>0</v>
      </c>
      <c r="I155" s="40">
        <f>ROUND(G155*H155,P4)</f>
        <v>0</v>
      </c>
      <c r="J155" s="35"/>
      <c r="O155" s="41">
        <f>I155*0.21</f>
        <v>0</v>
      </c>
      <c r="P155">
        <v>3</v>
      </c>
    </row>
    <row r="156">
      <c r="A156" s="35" t="s">
        <v>127</v>
      </c>
      <c r="B156" s="42"/>
      <c r="C156" s="43"/>
      <c r="D156" s="43"/>
      <c r="E156" s="49" t="s">
        <v>124</v>
      </c>
      <c r="F156" s="43"/>
      <c r="G156" s="43"/>
      <c r="H156" s="43"/>
      <c r="I156" s="43"/>
      <c r="J156" s="44"/>
    </row>
    <row r="157" ht="43.5">
      <c r="A157" s="35" t="s">
        <v>129</v>
      </c>
      <c r="B157" s="42"/>
      <c r="C157" s="43"/>
      <c r="D157" s="43"/>
      <c r="E157" s="45" t="s">
        <v>1193</v>
      </c>
      <c r="F157" s="43"/>
      <c r="G157" s="43"/>
      <c r="H157" s="43"/>
      <c r="I157" s="43"/>
      <c r="J157" s="44"/>
    </row>
    <row r="158" ht="145">
      <c r="A158" s="35" t="s">
        <v>131</v>
      </c>
      <c r="B158" s="42"/>
      <c r="C158" s="43"/>
      <c r="D158" s="43"/>
      <c r="E158" s="37" t="s">
        <v>1184</v>
      </c>
      <c r="F158" s="43"/>
      <c r="G158" s="43"/>
      <c r="H158" s="43"/>
      <c r="I158" s="43"/>
      <c r="J158" s="44"/>
    </row>
    <row r="159">
      <c r="A159" s="35" t="s">
        <v>122</v>
      </c>
      <c r="B159" s="35">
        <v>39</v>
      </c>
      <c r="C159" s="36" t="s">
        <v>1194</v>
      </c>
      <c r="D159" s="35" t="s">
        <v>124</v>
      </c>
      <c r="E159" s="37" t="s">
        <v>1195</v>
      </c>
      <c r="F159" s="38" t="s">
        <v>206</v>
      </c>
      <c r="G159" s="39">
        <v>1.5</v>
      </c>
      <c r="H159" s="40">
        <v>0</v>
      </c>
      <c r="I159" s="40">
        <f>ROUND(G159*H159,P4)</f>
        <v>0</v>
      </c>
      <c r="J159" s="35"/>
      <c r="O159" s="41">
        <f>I159*0.21</f>
        <v>0</v>
      </c>
      <c r="P159">
        <v>3</v>
      </c>
    </row>
    <row r="160" ht="29">
      <c r="A160" s="35" t="s">
        <v>127</v>
      </c>
      <c r="B160" s="42"/>
      <c r="C160" s="43"/>
      <c r="D160" s="43"/>
      <c r="E160" s="37" t="s">
        <v>1196</v>
      </c>
      <c r="F160" s="43"/>
      <c r="G160" s="43"/>
      <c r="H160" s="43"/>
      <c r="I160" s="43"/>
      <c r="J160" s="44"/>
    </row>
    <row r="161">
      <c r="A161" s="35" t="s">
        <v>129</v>
      </c>
      <c r="B161" s="42"/>
      <c r="C161" s="43"/>
      <c r="D161" s="43"/>
      <c r="E161" s="45" t="s">
        <v>1197</v>
      </c>
      <c r="F161" s="43"/>
      <c r="G161" s="43"/>
      <c r="H161" s="43"/>
      <c r="I161" s="43"/>
      <c r="J161" s="44"/>
    </row>
    <row r="162" ht="145">
      <c r="A162" s="35" t="s">
        <v>131</v>
      </c>
      <c r="B162" s="46"/>
      <c r="C162" s="47"/>
      <c r="D162" s="47"/>
      <c r="E162" s="37" t="s">
        <v>1198</v>
      </c>
      <c r="F162" s="47"/>
      <c r="G162" s="47"/>
      <c r="H162" s="47"/>
      <c r="I162" s="47"/>
      <c r="J16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49</v>
      </c>
      <c r="I3" s="23">
        <f>SUMIFS(I8:I71,A8:A71,"SD")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49</v>
      </c>
      <c r="D4" s="20"/>
      <c r="E4" s="21" t="s">
        <v>50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SUMIFS(I9:I28,A9:A28,"P")</f>
        <v>0</v>
      </c>
      <c r="J8" s="34"/>
    </row>
    <row r="9">
      <c r="A9" s="35" t="s">
        <v>122</v>
      </c>
      <c r="B9" s="35">
        <v>1</v>
      </c>
      <c r="C9" s="36" t="s">
        <v>785</v>
      </c>
      <c r="D9" s="35" t="s">
        <v>124</v>
      </c>
      <c r="E9" s="37" t="s">
        <v>218</v>
      </c>
      <c r="F9" s="38" t="s">
        <v>126</v>
      </c>
      <c r="G9" s="39">
        <v>15.699999999999999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127</v>
      </c>
      <c r="B10" s="42"/>
      <c r="C10" s="43"/>
      <c r="D10" s="43"/>
      <c r="E10" s="37" t="s">
        <v>786</v>
      </c>
      <c r="F10" s="43"/>
      <c r="G10" s="43"/>
      <c r="H10" s="43"/>
      <c r="I10" s="43"/>
      <c r="J10" s="44"/>
    </row>
    <row r="11">
      <c r="A11" s="35" t="s">
        <v>129</v>
      </c>
      <c r="B11" s="42"/>
      <c r="C11" s="43"/>
      <c r="D11" s="43"/>
      <c r="E11" s="45" t="s">
        <v>1199</v>
      </c>
      <c r="F11" s="43"/>
      <c r="G11" s="43"/>
      <c r="H11" s="43"/>
      <c r="I11" s="43"/>
      <c r="J11" s="44"/>
    </row>
    <row r="12" ht="29">
      <c r="A12" s="35" t="s">
        <v>131</v>
      </c>
      <c r="B12" s="42"/>
      <c r="C12" s="43"/>
      <c r="D12" s="43"/>
      <c r="E12" s="37" t="s">
        <v>788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1200</v>
      </c>
      <c r="D13" s="35" t="s">
        <v>124</v>
      </c>
      <c r="E13" s="37" t="s">
        <v>844</v>
      </c>
      <c r="F13" s="38" t="s">
        <v>136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845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138</v>
      </c>
      <c r="F15" s="43"/>
      <c r="G15" s="43"/>
      <c r="H15" s="43"/>
      <c r="I15" s="43"/>
      <c r="J15" s="44"/>
    </row>
    <row r="16" ht="29">
      <c r="A16" s="35" t="s">
        <v>131</v>
      </c>
      <c r="B16" s="42"/>
      <c r="C16" s="43"/>
      <c r="D16" s="43"/>
      <c r="E16" s="37" t="s">
        <v>846</v>
      </c>
      <c r="F16" s="43"/>
      <c r="G16" s="43"/>
      <c r="H16" s="43"/>
      <c r="I16" s="43"/>
      <c r="J16" s="44"/>
    </row>
    <row r="17">
      <c r="A17" s="35" t="s">
        <v>122</v>
      </c>
      <c r="B17" s="35">
        <v>3</v>
      </c>
      <c r="C17" s="36" t="s">
        <v>1201</v>
      </c>
      <c r="D17" s="35" t="s">
        <v>124</v>
      </c>
      <c r="E17" s="37" t="s">
        <v>1202</v>
      </c>
      <c r="F17" s="38" t="s">
        <v>136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127</v>
      </c>
      <c r="B18" s="42"/>
      <c r="C18" s="43"/>
      <c r="D18" s="43"/>
      <c r="E18" s="37" t="s">
        <v>1203</v>
      </c>
      <c r="F18" s="43"/>
      <c r="G18" s="43"/>
      <c r="H18" s="43"/>
      <c r="I18" s="43"/>
      <c r="J18" s="44"/>
    </row>
    <row r="19">
      <c r="A19" s="35" t="s">
        <v>129</v>
      </c>
      <c r="B19" s="42"/>
      <c r="C19" s="43"/>
      <c r="D19" s="43"/>
      <c r="E19" s="45" t="s">
        <v>138</v>
      </c>
      <c r="F19" s="43"/>
      <c r="G19" s="43"/>
      <c r="H19" s="43"/>
      <c r="I19" s="43"/>
      <c r="J19" s="44"/>
    </row>
    <row r="20" ht="29">
      <c r="A20" s="35" t="s">
        <v>131</v>
      </c>
      <c r="B20" s="42"/>
      <c r="C20" s="43"/>
      <c r="D20" s="43"/>
      <c r="E20" s="37" t="s">
        <v>846</v>
      </c>
      <c r="F20" s="43"/>
      <c r="G20" s="43"/>
      <c r="H20" s="43"/>
      <c r="I20" s="43"/>
      <c r="J20" s="44"/>
    </row>
    <row r="21">
      <c r="A21" s="35" t="s">
        <v>122</v>
      </c>
      <c r="B21" s="35">
        <v>4</v>
      </c>
      <c r="C21" s="36" t="s">
        <v>1204</v>
      </c>
      <c r="D21" s="35" t="s">
        <v>124</v>
      </c>
      <c r="E21" s="37" t="s">
        <v>1205</v>
      </c>
      <c r="F21" s="38" t="s">
        <v>136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127</v>
      </c>
      <c r="B22" s="42"/>
      <c r="C22" s="43"/>
      <c r="D22" s="43"/>
      <c r="E22" s="37" t="s">
        <v>1206</v>
      </c>
      <c r="F22" s="43"/>
      <c r="G22" s="43"/>
      <c r="H22" s="43"/>
      <c r="I22" s="43"/>
      <c r="J22" s="44"/>
    </row>
    <row r="23">
      <c r="A23" s="35" t="s">
        <v>129</v>
      </c>
      <c r="B23" s="42"/>
      <c r="C23" s="43"/>
      <c r="D23" s="43"/>
      <c r="E23" s="45" t="s">
        <v>138</v>
      </c>
      <c r="F23" s="43"/>
      <c r="G23" s="43"/>
      <c r="H23" s="43"/>
      <c r="I23" s="43"/>
      <c r="J23" s="44"/>
    </row>
    <row r="24" ht="29">
      <c r="A24" s="35" t="s">
        <v>131</v>
      </c>
      <c r="B24" s="42"/>
      <c r="C24" s="43"/>
      <c r="D24" s="43"/>
      <c r="E24" s="37" t="s">
        <v>1207</v>
      </c>
      <c r="F24" s="43"/>
      <c r="G24" s="43"/>
      <c r="H24" s="43"/>
      <c r="I24" s="43"/>
      <c r="J24" s="44"/>
    </row>
    <row r="25">
      <c r="A25" s="35" t="s">
        <v>122</v>
      </c>
      <c r="B25" s="35">
        <v>5</v>
      </c>
      <c r="C25" s="36" t="s">
        <v>1208</v>
      </c>
      <c r="D25" s="35" t="s">
        <v>124</v>
      </c>
      <c r="E25" s="37" t="s">
        <v>1209</v>
      </c>
      <c r="F25" s="38" t="s">
        <v>136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127</v>
      </c>
      <c r="B26" s="42"/>
      <c r="C26" s="43"/>
      <c r="D26" s="43"/>
      <c r="E26" s="37" t="s">
        <v>1210</v>
      </c>
      <c r="F26" s="43"/>
      <c r="G26" s="43"/>
      <c r="H26" s="43"/>
      <c r="I26" s="43"/>
      <c r="J26" s="44"/>
    </row>
    <row r="27">
      <c r="A27" s="35" t="s">
        <v>129</v>
      </c>
      <c r="B27" s="42"/>
      <c r="C27" s="43"/>
      <c r="D27" s="43"/>
      <c r="E27" s="45" t="s">
        <v>138</v>
      </c>
      <c r="F27" s="43"/>
      <c r="G27" s="43"/>
      <c r="H27" s="43"/>
      <c r="I27" s="43"/>
      <c r="J27" s="44"/>
    </row>
    <row r="28" ht="29">
      <c r="A28" s="35" t="s">
        <v>131</v>
      </c>
      <c r="B28" s="42"/>
      <c r="C28" s="43"/>
      <c r="D28" s="43"/>
      <c r="E28" s="37" t="s">
        <v>1211</v>
      </c>
      <c r="F28" s="43"/>
      <c r="G28" s="43"/>
      <c r="H28" s="43"/>
      <c r="I28" s="43"/>
      <c r="J28" s="44"/>
    </row>
    <row r="29">
      <c r="A29" s="29" t="s">
        <v>119</v>
      </c>
      <c r="B29" s="30"/>
      <c r="C29" s="31" t="s">
        <v>143</v>
      </c>
      <c r="D29" s="32"/>
      <c r="E29" s="29" t="s">
        <v>144</v>
      </c>
      <c r="F29" s="32"/>
      <c r="G29" s="32"/>
      <c r="H29" s="32"/>
      <c r="I29" s="33">
        <f>SUMIFS(I30:I49,A30:A49,"P")</f>
        <v>0</v>
      </c>
      <c r="J29" s="34"/>
    </row>
    <row r="30">
      <c r="A30" s="35" t="s">
        <v>122</v>
      </c>
      <c r="B30" s="35">
        <v>6</v>
      </c>
      <c r="C30" s="36" t="s">
        <v>789</v>
      </c>
      <c r="D30" s="35" t="s">
        <v>124</v>
      </c>
      <c r="E30" s="37" t="s">
        <v>790</v>
      </c>
      <c r="F30" s="38" t="s">
        <v>126</v>
      </c>
      <c r="G30" s="39">
        <v>14.5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127</v>
      </c>
      <c r="B31" s="42"/>
      <c r="C31" s="43"/>
      <c r="D31" s="43"/>
      <c r="E31" s="37" t="s">
        <v>791</v>
      </c>
      <c r="F31" s="43"/>
      <c r="G31" s="43"/>
      <c r="H31" s="43"/>
      <c r="I31" s="43"/>
      <c r="J31" s="44"/>
    </row>
    <row r="32">
      <c r="A32" s="35" t="s">
        <v>129</v>
      </c>
      <c r="B32" s="42"/>
      <c r="C32" s="43"/>
      <c r="D32" s="43"/>
      <c r="E32" s="45" t="s">
        <v>1212</v>
      </c>
      <c r="F32" s="43"/>
      <c r="G32" s="43"/>
      <c r="H32" s="43"/>
      <c r="I32" s="43"/>
      <c r="J32" s="44"/>
    </row>
    <row r="33" ht="377">
      <c r="A33" s="35" t="s">
        <v>131</v>
      </c>
      <c r="B33" s="42"/>
      <c r="C33" s="43"/>
      <c r="D33" s="43"/>
      <c r="E33" s="37" t="s">
        <v>793</v>
      </c>
      <c r="F33" s="43"/>
      <c r="G33" s="43"/>
      <c r="H33" s="43"/>
      <c r="I33" s="43"/>
      <c r="J33" s="44"/>
    </row>
    <row r="34">
      <c r="A34" s="35" t="s">
        <v>122</v>
      </c>
      <c r="B34" s="35">
        <v>7</v>
      </c>
      <c r="C34" s="36" t="s">
        <v>401</v>
      </c>
      <c r="D34" s="35" t="s">
        <v>124</v>
      </c>
      <c r="E34" s="37" t="s">
        <v>402</v>
      </c>
      <c r="F34" s="38" t="s">
        <v>126</v>
      </c>
      <c r="G34" s="39">
        <v>30.199999999999999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3.5">
      <c r="A35" s="35" t="s">
        <v>127</v>
      </c>
      <c r="B35" s="42"/>
      <c r="C35" s="43"/>
      <c r="D35" s="43"/>
      <c r="E35" s="37" t="s">
        <v>794</v>
      </c>
      <c r="F35" s="43"/>
      <c r="G35" s="43"/>
      <c r="H35" s="43"/>
      <c r="I35" s="43"/>
      <c r="J35" s="44"/>
    </row>
    <row r="36">
      <c r="A36" s="35" t="s">
        <v>129</v>
      </c>
      <c r="B36" s="42"/>
      <c r="C36" s="43"/>
      <c r="D36" s="43"/>
      <c r="E36" s="45" t="s">
        <v>1213</v>
      </c>
      <c r="F36" s="43"/>
      <c r="G36" s="43"/>
      <c r="H36" s="43"/>
      <c r="I36" s="43"/>
      <c r="J36" s="44"/>
    </row>
    <row r="37" ht="391.5">
      <c r="A37" s="35" t="s">
        <v>131</v>
      </c>
      <c r="B37" s="42"/>
      <c r="C37" s="43"/>
      <c r="D37" s="43"/>
      <c r="E37" s="37" t="s">
        <v>762</v>
      </c>
      <c r="F37" s="43"/>
      <c r="G37" s="43"/>
      <c r="H37" s="43"/>
      <c r="I37" s="43"/>
      <c r="J37" s="44"/>
    </row>
    <row r="38">
      <c r="A38" s="35" t="s">
        <v>122</v>
      </c>
      <c r="B38" s="35">
        <v>8</v>
      </c>
      <c r="C38" s="36" t="s">
        <v>796</v>
      </c>
      <c r="D38" s="35" t="s">
        <v>124</v>
      </c>
      <c r="E38" s="37" t="s">
        <v>797</v>
      </c>
      <c r="F38" s="38" t="s">
        <v>126</v>
      </c>
      <c r="G38" s="39">
        <v>30.199999999999999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127</v>
      </c>
      <c r="B39" s="42"/>
      <c r="C39" s="43"/>
      <c r="D39" s="43"/>
      <c r="E39" s="37" t="s">
        <v>798</v>
      </c>
      <c r="F39" s="43"/>
      <c r="G39" s="43"/>
      <c r="H39" s="43"/>
      <c r="I39" s="43"/>
      <c r="J39" s="44"/>
    </row>
    <row r="40" ht="43.5">
      <c r="A40" s="35" t="s">
        <v>129</v>
      </c>
      <c r="B40" s="42"/>
      <c r="C40" s="43"/>
      <c r="D40" s="43"/>
      <c r="E40" s="45" t="s">
        <v>1214</v>
      </c>
      <c r="F40" s="43"/>
      <c r="G40" s="43"/>
      <c r="H40" s="43"/>
      <c r="I40" s="43"/>
      <c r="J40" s="44"/>
    </row>
    <row r="41" ht="232">
      <c r="A41" s="35" t="s">
        <v>131</v>
      </c>
      <c r="B41" s="42"/>
      <c r="C41" s="43"/>
      <c r="D41" s="43"/>
      <c r="E41" s="37" t="s">
        <v>800</v>
      </c>
      <c r="F41" s="43"/>
      <c r="G41" s="43"/>
      <c r="H41" s="43"/>
      <c r="I41" s="43"/>
      <c r="J41" s="44"/>
    </row>
    <row r="42">
      <c r="A42" s="35" t="s">
        <v>122</v>
      </c>
      <c r="B42" s="35">
        <v>9</v>
      </c>
      <c r="C42" s="36" t="s">
        <v>801</v>
      </c>
      <c r="D42" s="35" t="s">
        <v>124</v>
      </c>
      <c r="E42" s="37" t="s">
        <v>802</v>
      </c>
      <c r="F42" s="38" t="s">
        <v>126</v>
      </c>
      <c r="G42" s="39">
        <v>14.5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145">
      <c r="A43" s="35" t="s">
        <v>127</v>
      </c>
      <c r="B43" s="42"/>
      <c r="C43" s="43"/>
      <c r="D43" s="43"/>
      <c r="E43" s="37" t="s">
        <v>803</v>
      </c>
      <c r="F43" s="43"/>
      <c r="G43" s="43"/>
      <c r="H43" s="43"/>
      <c r="I43" s="43"/>
      <c r="J43" s="44"/>
    </row>
    <row r="44">
      <c r="A44" s="35" t="s">
        <v>129</v>
      </c>
      <c r="B44" s="42"/>
      <c r="C44" s="43"/>
      <c r="D44" s="43"/>
      <c r="E44" s="45" t="s">
        <v>1212</v>
      </c>
      <c r="F44" s="43"/>
      <c r="G44" s="43"/>
      <c r="H44" s="43"/>
      <c r="I44" s="43"/>
      <c r="J44" s="44"/>
    </row>
    <row r="45" ht="304.5">
      <c r="A45" s="35" t="s">
        <v>131</v>
      </c>
      <c r="B45" s="42"/>
      <c r="C45" s="43"/>
      <c r="D45" s="43"/>
      <c r="E45" s="37" t="s">
        <v>804</v>
      </c>
      <c r="F45" s="43"/>
      <c r="G45" s="43"/>
      <c r="H45" s="43"/>
      <c r="I45" s="43"/>
      <c r="J45" s="44"/>
    </row>
    <row r="46">
      <c r="A46" s="35" t="s">
        <v>122</v>
      </c>
      <c r="B46" s="35">
        <v>10</v>
      </c>
      <c r="C46" s="36" t="s">
        <v>805</v>
      </c>
      <c r="D46" s="35" t="s">
        <v>124</v>
      </c>
      <c r="E46" s="37" t="s">
        <v>806</v>
      </c>
      <c r="F46" s="38" t="s">
        <v>126</v>
      </c>
      <c r="G46" s="39">
        <v>12.5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130.5">
      <c r="A47" s="35" t="s">
        <v>127</v>
      </c>
      <c r="B47" s="42"/>
      <c r="C47" s="43"/>
      <c r="D47" s="43"/>
      <c r="E47" s="37" t="s">
        <v>807</v>
      </c>
      <c r="F47" s="43"/>
      <c r="G47" s="43"/>
      <c r="H47" s="43"/>
      <c r="I47" s="43"/>
      <c r="J47" s="44"/>
    </row>
    <row r="48">
      <c r="A48" s="35" t="s">
        <v>129</v>
      </c>
      <c r="B48" s="42"/>
      <c r="C48" s="43"/>
      <c r="D48" s="43"/>
      <c r="E48" s="45" t="s">
        <v>1215</v>
      </c>
      <c r="F48" s="43"/>
      <c r="G48" s="43"/>
      <c r="H48" s="43"/>
      <c r="I48" s="43"/>
      <c r="J48" s="44"/>
    </row>
    <row r="49" ht="391.5">
      <c r="A49" s="35" t="s">
        <v>131</v>
      </c>
      <c r="B49" s="42"/>
      <c r="C49" s="43"/>
      <c r="D49" s="43"/>
      <c r="E49" s="37" t="s">
        <v>809</v>
      </c>
      <c r="F49" s="43"/>
      <c r="G49" s="43"/>
      <c r="H49" s="43"/>
      <c r="I49" s="43"/>
      <c r="J49" s="44"/>
    </row>
    <row r="50">
      <c r="A50" s="29" t="s">
        <v>119</v>
      </c>
      <c r="B50" s="30"/>
      <c r="C50" s="31" t="s">
        <v>281</v>
      </c>
      <c r="D50" s="32"/>
      <c r="E50" s="29" t="s">
        <v>282</v>
      </c>
      <c r="F50" s="32"/>
      <c r="G50" s="32"/>
      <c r="H50" s="32"/>
      <c r="I50" s="33">
        <f>SUMIFS(I51:I54,A51:A54,"P")</f>
        <v>0</v>
      </c>
      <c r="J50" s="34"/>
    </row>
    <row r="51">
      <c r="A51" s="35" t="s">
        <v>122</v>
      </c>
      <c r="B51" s="35">
        <v>11</v>
      </c>
      <c r="C51" s="36" t="s">
        <v>288</v>
      </c>
      <c r="D51" s="35" t="s">
        <v>124</v>
      </c>
      <c r="E51" s="37" t="s">
        <v>289</v>
      </c>
      <c r="F51" s="38" t="s">
        <v>126</v>
      </c>
      <c r="G51" s="39">
        <v>3.2000000000000002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37" t="s">
        <v>810</v>
      </c>
      <c r="F52" s="43"/>
      <c r="G52" s="43"/>
      <c r="H52" s="43"/>
      <c r="I52" s="43"/>
      <c r="J52" s="44"/>
    </row>
    <row r="53">
      <c r="A53" s="35" t="s">
        <v>129</v>
      </c>
      <c r="B53" s="42"/>
      <c r="C53" s="43"/>
      <c r="D53" s="43"/>
      <c r="E53" s="45" t="s">
        <v>1216</v>
      </c>
      <c r="F53" s="43"/>
      <c r="G53" s="43"/>
      <c r="H53" s="43"/>
      <c r="I53" s="43"/>
      <c r="J53" s="44"/>
    </row>
    <row r="54" ht="58">
      <c r="A54" s="35" t="s">
        <v>131</v>
      </c>
      <c r="B54" s="42"/>
      <c r="C54" s="43"/>
      <c r="D54" s="43"/>
      <c r="E54" s="37" t="s">
        <v>812</v>
      </c>
      <c r="F54" s="43"/>
      <c r="G54" s="43"/>
      <c r="H54" s="43"/>
      <c r="I54" s="43"/>
      <c r="J54" s="44"/>
    </row>
    <row r="55">
      <c r="A55" s="29" t="s">
        <v>119</v>
      </c>
      <c r="B55" s="30"/>
      <c r="C55" s="31" t="s">
        <v>327</v>
      </c>
      <c r="D55" s="32"/>
      <c r="E55" s="29" t="s">
        <v>328</v>
      </c>
      <c r="F55" s="32"/>
      <c r="G55" s="32"/>
      <c r="H55" s="32"/>
      <c r="I55" s="33">
        <f>SUMIFS(I56:I71,A56:A71,"P")</f>
        <v>0</v>
      </c>
      <c r="J55" s="34"/>
    </row>
    <row r="56">
      <c r="A56" s="35" t="s">
        <v>122</v>
      </c>
      <c r="B56" s="35">
        <v>12</v>
      </c>
      <c r="C56" s="36" t="s">
        <v>813</v>
      </c>
      <c r="D56" s="35" t="s">
        <v>124</v>
      </c>
      <c r="E56" s="37" t="s">
        <v>814</v>
      </c>
      <c r="F56" s="38" t="s">
        <v>212</v>
      </c>
      <c r="G56" s="39">
        <v>29.300000000000001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58">
      <c r="A57" s="35" t="s">
        <v>127</v>
      </c>
      <c r="B57" s="42"/>
      <c r="C57" s="43"/>
      <c r="D57" s="43"/>
      <c r="E57" s="37" t="s">
        <v>815</v>
      </c>
      <c r="F57" s="43"/>
      <c r="G57" s="43"/>
      <c r="H57" s="43"/>
      <c r="I57" s="43"/>
      <c r="J57" s="44"/>
    </row>
    <row r="58" ht="29">
      <c r="A58" s="35" t="s">
        <v>129</v>
      </c>
      <c r="B58" s="42"/>
      <c r="C58" s="43"/>
      <c r="D58" s="43"/>
      <c r="E58" s="45" t="s">
        <v>1217</v>
      </c>
      <c r="F58" s="43"/>
      <c r="G58" s="43"/>
      <c r="H58" s="43"/>
      <c r="I58" s="43"/>
      <c r="J58" s="44"/>
    </row>
    <row r="59" ht="319">
      <c r="A59" s="35" t="s">
        <v>131</v>
      </c>
      <c r="B59" s="42"/>
      <c r="C59" s="43"/>
      <c r="D59" s="43"/>
      <c r="E59" s="37" t="s">
        <v>817</v>
      </c>
      <c r="F59" s="43"/>
      <c r="G59" s="43"/>
      <c r="H59" s="43"/>
      <c r="I59" s="43"/>
      <c r="J59" s="44"/>
    </row>
    <row r="60">
      <c r="A60" s="35" t="s">
        <v>122</v>
      </c>
      <c r="B60" s="35">
        <v>15</v>
      </c>
      <c r="C60" s="36" t="s">
        <v>829</v>
      </c>
      <c r="D60" s="35" t="s">
        <v>124</v>
      </c>
      <c r="E60" s="37" t="s">
        <v>830</v>
      </c>
      <c r="F60" s="38" t="s">
        <v>212</v>
      </c>
      <c r="G60" s="39">
        <v>29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127</v>
      </c>
      <c r="B61" s="42"/>
      <c r="C61" s="43"/>
      <c r="D61" s="43"/>
      <c r="E61" s="37" t="s">
        <v>831</v>
      </c>
      <c r="F61" s="43"/>
      <c r="G61" s="43"/>
      <c r="H61" s="43"/>
      <c r="I61" s="43"/>
      <c r="J61" s="44"/>
    </row>
    <row r="62">
      <c r="A62" s="35" t="s">
        <v>129</v>
      </c>
      <c r="B62" s="42"/>
      <c r="C62" s="43"/>
      <c r="D62" s="43"/>
      <c r="E62" s="45" t="s">
        <v>1218</v>
      </c>
      <c r="F62" s="43"/>
      <c r="G62" s="43"/>
      <c r="H62" s="43"/>
      <c r="I62" s="43"/>
      <c r="J62" s="44"/>
    </row>
    <row r="63" ht="43.5">
      <c r="A63" s="35" t="s">
        <v>131</v>
      </c>
      <c r="B63" s="42"/>
      <c r="C63" s="43"/>
      <c r="D63" s="43"/>
      <c r="E63" s="37" t="s">
        <v>828</v>
      </c>
      <c r="F63" s="43"/>
      <c r="G63" s="43"/>
      <c r="H63" s="43"/>
      <c r="I63" s="43"/>
      <c r="J63" s="44"/>
    </row>
    <row r="64">
      <c r="A64" s="35" t="s">
        <v>122</v>
      </c>
      <c r="B64" s="35">
        <v>16</v>
      </c>
      <c r="C64" s="36" t="s">
        <v>833</v>
      </c>
      <c r="D64" s="35" t="s">
        <v>124</v>
      </c>
      <c r="E64" s="37" t="s">
        <v>834</v>
      </c>
      <c r="F64" s="38" t="s">
        <v>212</v>
      </c>
      <c r="G64" s="39">
        <v>29.300000000000001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127</v>
      </c>
      <c r="B65" s="42"/>
      <c r="C65" s="43"/>
      <c r="D65" s="43"/>
      <c r="E65" s="37" t="s">
        <v>835</v>
      </c>
      <c r="F65" s="43"/>
      <c r="G65" s="43"/>
      <c r="H65" s="43"/>
      <c r="I65" s="43"/>
      <c r="J65" s="44"/>
    </row>
    <row r="66">
      <c r="A66" s="35" t="s">
        <v>129</v>
      </c>
      <c r="B66" s="42"/>
      <c r="C66" s="43"/>
      <c r="D66" s="43"/>
      <c r="E66" s="45" t="s">
        <v>1219</v>
      </c>
      <c r="F66" s="43"/>
      <c r="G66" s="43"/>
      <c r="H66" s="43"/>
      <c r="I66" s="43"/>
      <c r="J66" s="44"/>
    </row>
    <row r="67" ht="72.5">
      <c r="A67" s="35" t="s">
        <v>131</v>
      </c>
      <c r="B67" s="42"/>
      <c r="C67" s="43"/>
      <c r="D67" s="43"/>
      <c r="E67" s="37" t="s">
        <v>837</v>
      </c>
      <c r="F67" s="43"/>
      <c r="G67" s="43"/>
      <c r="H67" s="43"/>
      <c r="I67" s="43"/>
      <c r="J67" s="44"/>
    </row>
    <row r="68">
      <c r="A68" s="35" t="s">
        <v>122</v>
      </c>
      <c r="B68" s="35">
        <v>17</v>
      </c>
      <c r="C68" s="36" t="s">
        <v>838</v>
      </c>
      <c r="D68" s="35" t="s">
        <v>124</v>
      </c>
      <c r="E68" s="37" t="s">
        <v>839</v>
      </c>
      <c r="F68" s="38" t="s">
        <v>212</v>
      </c>
      <c r="G68" s="39">
        <v>29.300000000000001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 ht="72.5">
      <c r="A69" s="35" t="s">
        <v>127</v>
      </c>
      <c r="B69" s="42"/>
      <c r="C69" s="43"/>
      <c r="D69" s="43"/>
      <c r="E69" s="37" t="s">
        <v>840</v>
      </c>
      <c r="F69" s="43"/>
      <c r="G69" s="43"/>
      <c r="H69" s="43"/>
      <c r="I69" s="43"/>
      <c r="J69" s="44"/>
    </row>
    <row r="70">
      <c r="A70" s="35" t="s">
        <v>129</v>
      </c>
      <c r="B70" s="42"/>
      <c r="C70" s="43"/>
      <c r="D70" s="43"/>
      <c r="E70" s="45" t="s">
        <v>1219</v>
      </c>
      <c r="F70" s="43"/>
      <c r="G70" s="43"/>
      <c r="H70" s="43"/>
      <c r="I70" s="43"/>
      <c r="J70" s="44"/>
    </row>
    <row r="71" ht="29">
      <c r="A71" s="35" t="s">
        <v>131</v>
      </c>
      <c r="B71" s="46"/>
      <c r="C71" s="47"/>
      <c r="D71" s="47"/>
      <c r="E71" s="37" t="s">
        <v>841</v>
      </c>
      <c r="F71" s="47"/>
      <c r="G71" s="47"/>
      <c r="H71" s="47"/>
      <c r="I71" s="47"/>
      <c r="J7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51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1220</v>
      </c>
      <c r="D4" s="20"/>
      <c r="E4" s="21" t="s">
        <v>1221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51</v>
      </c>
      <c r="D5" s="20"/>
      <c r="E5" s="21" t="s">
        <v>52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1.2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 t="s">
        <v>124</v>
      </c>
      <c r="E13" s="37" t="s">
        <v>918</v>
      </c>
      <c r="F13" s="38" t="s">
        <v>126</v>
      </c>
      <c r="G13" s="39">
        <v>4.9000000000000004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4.9000000000000004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0.90000000000000002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30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20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0.90000000000000002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24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30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1222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30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3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0.90000000000000002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53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1220</v>
      </c>
      <c r="D4" s="20"/>
      <c r="E4" s="21" t="s">
        <v>1221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53</v>
      </c>
      <c r="D5" s="20"/>
      <c r="E5" s="21" t="s">
        <v>54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 t="s">
        <v>191</v>
      </c>
      <c r="E13" s="37" t="s">
        <v>918</v>
      </c>
      <c r="F13" s="38" t="s">
        <v>126</v>
      </c>
      <c r="G13" s="39">
        <v>9.0999999999999996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917</v>
      </c>
      <c r="D16" s="35" t="s">
        <v>195</v>
      </c>
      <c r="E16" s="37" t="s">
        <v>918</v>
      </c>
      <c r="F16" s="38" t="s">
        <v>126</v>
      </c>
      <c r="G16" s="39">
        <v>3.9199999999999999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409.5">
      <c r="A18" s="35" t="s">
        <v>131</v>
      </c>
      <c r="B18" s="42"/>
      <c r="C18" s="43"/>
      <c r="D18" s="43"/>
      <c r="E18" s="37" t="s">
        <v>916</v>
      </c>
      <c r="F18" s="43"/>
      <c r="G18" s="43"/>
      <c r="H18" s="43"/>
      <c r="I18" s="43"/>
      <c r="J18" s="44"/>
    </row>
    <row r="19">
      <c r="A19" s="35" t="s">
        <v>122</v>
      </c>
      <c r="B19" s="35">
        <v>4</v>
      </c>
      <c r="C19" s="36" t="s">
        <v>801</v>
      </c>
      <c r="D19" s="35" t="s">
        <v>124</v>
      </c>
      <c r="E19" s="37" t="s">
        <v>802</v>
      </c>
      <c r="F19" s="38" t="s">
        <v>126</v>
      </c>
      <c r="G19" s="39">
        <v>13.02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127</v>
      </c>
      <c r="B20" s="42"/>
      <c r="C20" s="43"/>
      <c r="D20" s="43"/>
      <c r="E20" s="49" t="s">
        <v>124</v>
      </c>
      <c r="F20" s="43"/>
      <c r="G20" s="43"/>
      <c r="H20" s="43"/>
      <c r="I20" s="43"/>
      <c r="J20" s="44"/>
    </row>
    <row r="21" ht="333.5">
      <c r="A21" s="35" t="s">
        <v>131</v>
      </c>
      <c r="B21" s="42"/>
      <c r="C21" s="43"/>
      <c r="D21" s="43"/>
      <c r="E21" s="37" t="s">
        <v>919</v>
      </c>
      <c r="F21" s="43"/>
      <c r="G21" s="43"/>
      <c r="H21" s="43"/>
      <c r="I21" s="43"/>
      <c r="J21" s="44"/>
    </row>
    <row r="22">
      <c r="A22" s="29" t="s">
        <v>119</v>
      </c>
      <c r="B22" s="30"/>
      <c r="C22" s="31" t="s">
        <v>269</v>
      </c>
      <c r="D22" s="32"/>
      <c r="E22" s="29" t="s">
        <v>270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122</v>
      </c>
      <c r="B23" s="35">
        <v>5</v>
      </c>
      <c r="C23" s="36" t="s">
        <v>920</v>
      </c>
      <c r="D23" s="35" t="s">
        <v>124</v>
      </c>
      <c r="E23" s="37" t="s">
        <v>921</v>
      </c>
      <c r="F23" s="38" t="s">
        <v>126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127</v>
      </c>
      <c r="B24" s="42"/>
      <c r="C24" s="43"/>
      <c r="D24" s="43"/>
      <c r="E24" s="49" t="s">
        <v>124</v>
      </c>
      <c r="F24" s="43"/>
      <c r="G24" s="43"/>
      <c r="H24" s="43"/>
      <c r="I24" s="43"/>
      <c r="J24" s="44"/>
    </row>
    <row r="25" ht="409.5">
      <c r="A25" s="35" t="s">
        <v>131</v>
      </c>
      <c r="B25" s="42"/>
      <c r="C25" s="43"/>
      <c r="D25" s="43"/>
      <c r="E25" s="37" t="s">
        <v>454</v>
      </c>
      <c r="F25" s="43"/>
      <c r="G25" s="43"/>
      <c r="H25" s="43"/>
      <c r="I25" s="43"/>
      <c r="J25" s="44"/>
    </row>
    <row r="26">
      <c r="A26" s="29" t="s">
        <v>119</v>
      </c>
      <c r="B26" s="30"/>
      <c r="C26" s="31" t="s">
        <v>162</v>
      </c>
      <c r="D26" s="32"/>
      <c r="E26" s="29" t="s">
        <v>163</v>
      </c>
      <c r="F26" s="32"/>
      <c r="G26" s="32"/>
      <c r="H26" s="32"/>
      <c r="I26" s="33">
        <f>SUMIFS(I27:I53,A27:A53,"P")</f>
        <v>0</v>
      </c>
      <c r="J26" s="34"/>
    </row>
    <row r="27">
      <c r="A27" s="35" t="s">
        <v>122</v>
      </c>
      <c r="B27" s="35">
        <v>6</v>
      </c>
      <c r="C27" s="36" t="s">
        <v>922</v>
      </c>
      <c r="D27" s="35" t="s">
        <v>124</v>
      </c>
      <c r="E27" s="37" t="s">
        <v>923</v>
      </c>
      <c r="F27" s="38" t="s">
        <v>212</v>
      </c>
      <c r="G27" s="39">
        <v>40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49" t="s">
        <v>124</v>
      </c>
      <c r="F28" s="43"/>
      <c r="G28" s="43"/>
      <c r="H28" s="43"/>
      <c r="I28" s="43"/>
      <c r="J28" s="44"/>
    </row>
    <row r="29" ht="87">
      <c r="A29" s="35" t="s">
        <v>131</v>
      </c>
      <c r="B29" s="42"/>
      <c r="C29" s="43"/>
      <c r="D29" s="43"/>
      <c r="E29" s="37" t="s">
        <v>924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925</v>
      </c>
      <c r="D30" s="35" t="s">
        <v>124</v>
      </c>
      <c r="E30" s="37" t="s">
        <v>926</v>
      </c>
      <c r="F30" s="38" t="s">
        <v>212</v>
      </c>
      <c r="G30" s="39">
        <v>30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927</v>
      </c>
      <c r="F31" s="43"/>
      <c r="G31" s="43"/>
      <c r="H31" s="43"/>
      <c r="I31" s="43"/>
      <c r="J31" s="44"/>
    </row>
    <row r="32" ht="101.5">
      <c r="A32" s="35" t="s">
        <v>131</v>
      </c>
      <c r="B32" s="42"/>
      <c r="C32" s="43"/>
      <c r="D32" s="43"/>
      <c r="E32" s="37" t="s">
        <v>928</v>
      </c>
      <c r="F32" s="43"/>
      <c r="G32" s="43"/>
      <c r="H32" s="43"/>
      <c r="I32" s="43"/>
      <c r="J32" s="44"/>
    </row>
    <row r="33" ht="29">
      <c r="A33" s="35" t="s">
        <v>122</v>
      </c>
      <c r="B33" s="35">
        <v>8</v>
      </c>
      <c r="C33" s="36" t="s">
        <v>929</v>
      </c>
      <c r="D33" s="35" t="s">
        <v>124</v>
      </c>
      <c r="E33" s="37" t="s">
        <v>930</v>
      </c>
      <c r="F33" s="38" t="s">
        <v>212</v>
      </c>
      <c r="G33" s="39">
        <v>0.59999999999999998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931</v>
      </c>
      <c r="F34" s="43"/>
      <c r="G34" s="43"/>
      <c r="H34" s="43"/>
      <c r="I34" s="43"/>
      <c r="J34" s="44"/>
    </row>
    <row r="35" ht="159.5">
      <c r="A35" s="35" t="s">
        <v>131</v>
      </c>
      <c r="B35" s="42"/>
      <c r="C35" s="43"/>
      <c r="D35" s="43"/>
      <c r="E35" s="37" t="s">
        <v>932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933</v>
      </c>
      <c r="D36" s="35" t="s">
        <v>124</v>
      </c>
      <c r="E36" s="37" t="s">
        <v>934</v>
      </c>
      <c r="F36" s="38" t="s">
        <v>212</v>
      </c>
      <c r="G36" s="39">
        <v>34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45">
      <c r="A38" s="35" t="s">
        <v>131</v>
      </c>
      <c r="B38" s="42"/>
      <c r="C38" s="43"/>
      <c r="D38" s="43"/>
      <c r="E38" s="37" t="s">
        <v>935</v>
      </c>
      <c r="F38" s="43"/>
      <c r="G38" s="43"/>
      <c r="H38" s="43"/>
      <c r="I38" s="43"/>
      <c r="J38" s="44"/>
    </row>
    <row r="39">
      <c r="A39" s="35" t="s">
        <v>122</v>
      </c>
      <c r="B39" s="35">
        <v>10</v>
      </c>
      <c r="C39" s="36" t="s">
        <v>936</v>
      </c>
      <c r="D39" s="35" t="s">
        <v>124</v>
      </c>
      <c r="E39" s="37" t="s">
        <v>937</v>
      </c>
      <c r="F39" s="38" t="s">
        <v>153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49" t="s">
        <v>124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938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939</v>
      </c>
      <c r="D42" s="35" t="s">
        <v>124</v>
      </c>
      <c r="E42" s="37" t="s">
        <v>940</v>
      </c>
      <c r="F42" s="38" t="s">
        <v>212</v>
      </c>
      <c r="G42" s="39">
        <v>40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941</v>
      </c>
      <c r="F43" s="43"/>
      <c r="G43" s="43"/>
      <c r="H43" s="43"/>
      <c r="I43" s="43"/>
      <c r="J43" s="44"/>
    </row>
    <row r="44" ht="101.5">
      <c r="A44" s="35" t="s">
        <v>131</v>
      </c>
      <c r="B44" s="42"/>
      <c r="C44" s="43"/>
      <c r="D44" s="43"/>
      <c r="E44" s="37" t="s">
        <v>942</v>
      </c>
      <c r="F44" s="43"/>
      <c r="G44" s="43"/>
      <c r="H44" s="43"/>
      <c r="I44" s="43"/>
      <c r="J44" s="44"/>
    </row>
    <row r="45" ht="29">
      <c r="A45" s="35" t="s">
        <v>122</v>
      </c>
      <c r="B45" s="35">
        <v>12</v>
      </c>
      <c r="C45" s="36" t="s">
        <v>943</v>
      </c>
      <c r="D45" s="35" t="s">
        <v>124</v>
      </c>
      <c r="E45" s="37" t="s">
        <v>944</v>
      </c>
      <c r="F45" s="38" t="s">
        <v>153</v>
      </c>
      <c r="G45" s="39">
        <v>3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37" t="s">
        <v>1223</v>
      </c>
      <c r="F46" s="43"/>
      <c r="G46" s="43"/>
      <c r="H46" s="43"/>
      <c r="I46" s="43"/>
      <c r="J46" s="44"/>
    </row>
    <row r="47" ht="116">
      <c r="A47" s="35" t="s">
        <v>131</v>
      </c>
      <c r="B47" s="42"/>
      <c r="C47" s="43"/>
      <c r="D47" s="43"/>
      <c r="E47" s="37" t="s">
        <v>946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947</v>
      </c>
      <c r="D48" s="35" t="s">
        <v>124</v>
      </c>
      <c r="E48" s="37" t="s">
        <v>948</v>
      </c>
      <c r="F48" s="38" t="s">
        <v>212</v>
      </c>
      <c r="G48" s="39">
        <v>40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87">
      <c r="A50" s="35" t="s">
        <v>131</v>
      </c>
      <c r="B50" s="42"/>
      <c r="C50" s="43"/>
      <c r="D50" s="43"/>
      <c r="E50" s="37" t="s">
        <v>949</v>
      </c>
      <c r="F50" s="43"/>
      <c r="G50" s="43"/>
      <c r="H50" s="43"/>
      <c r="I50" s="43"/>
      <c r="J50" s="44"/>
    </row>
    <row r="51">
      <c r="A51" s="35" t="s">
        <v>122</v>
      </c>
      <c r="B51" s="35">
        <v>14</v>
      </c>
      <c r="C51" s="36" t="s">
        <v>962</v>
      </c>
      <c r="D51" s="35" t="s">
        <v>172</v>
      </c>
      <c r="E51" s="37" t="s">
        <v>963</v>
      </c>
      <c r="F51" s="38" t="s">
        <v>153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37" t="s">
        <v>964</v>
      </c>
      <c r="F52" s="43"/>
      <c r="G52" s="43"/>
      <c r="H52" s="43"/>
      <c r="I52" s="43"/>
      <c r="J52" s="44"/>
    </row>
    <row r="53" ht="130.5">
      <c r="A53" s="35" t="s">
        <v>131</v>
      </c>
      <c r="B53" s="42"/>
      <c r="C53" s="43"/>
      <c r="D53" s="43"/>
      <c r="E53" s="37" t="s">
        <v>965</v>
      </c>
      <c r="F53" s="43"/>
      <c r="G53" s="43"/>
      <c r="H53" s="43"/>
      <c r="I53" s="43"/>
      <c r="J53" s="44"/>
    </row>
    <row r="54">
      <c r="A54" s="29" t="s">
        <v>119</v>
      </c>
      <c r="B54" s="30"/>
      <c r="C54" s="31" t="s">
        <v>327</v>
      </c>
      <c r="D54" s="32"/>
      <c r="E54" s="29" t="s">
        <v>328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122</v>
      </c>
      <c r="B55" s="35">
        <v>15</v>
      </c>
      <c r="C55" s="36" t="s">
        <v>957</v>
      </c>
      <c r="D55" s="35" t="s">
        <v>172</v>
      </c>
      <c r="E55" s="37" t="s">
        <v>958</v>
      </c>
      <c r="F55" s="38" t="s">
        <v>212</v>
      </c>
      <c r="G55" s="39">
        <v>0.59999999999999998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127</v>
      </c>
      <c r="B56" s="42"/>
      <c r="C56" s="43"/>
      <c r="D56" s="43"/>
      <c r="E56" s="37" t="s">
        <v>959</v>
      </c>
      <c r="F56" s="43"/>
      <c r="G56" s="43"/>
      <c r="H56" s="43"/>
      <c r="I56" s="43"/>
      <c r="J56" s="44"/>
    </row>
    <row r="57" ht="304.5">
      <c r="A57" s="35" t="s">
        <v>131</v>
      </c>
      <c r="B57" s="46"/>
      <c r="C57" s="47"/>
      <c r="D57" s="47"/>
      <c r="E57" s="37" t="s">
        <v>960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55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1220</v>
      </c>
      <c r="D4" s="20"/>
      <c r="E4" s="21" t="s">
        <v>1221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55</v>
      </c>
      <c r="D5" s="20"/>
      <c r="E5" s="21" t="s">
        <v>56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 t="s">
        <v>191</v>
      </c>
      <c r="E13" s="37" t="s">
        <v>918</v>
      </c>
      <c r="F13" s="38" t="s">
        <v>126</v>
      </c>
      <c r="G13" s="39">
        <v>5.2000000000000002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917</v>
      </c>
      <c r="D16" s="35" t="s">
        <v>195</v>
      </c>
      <c r="E16" s="37" t="s">
        <v>918</v>
      </c>
      <c r="F16" s="38" t="s">
        <v>126</v>
      </c>
      <c r="G16" s="39">
        <v>7.8399999999999999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409.5">
      <c r="A18" s="35" t="s">
        <v>131</v>
      </c>
      <c r="B18" s="42"/>
      <c r="C18" s="43"/>
      <c r="D18" s="43"/>
      <c r="E18" s="37" t="s">
        <v>916</v>
      </c>
      <c r="F18" s="43"/>
      <c r="G18" s="43"/>
      <c r="H18" s="43"/>
      <c r="I18" s="43"/>
      <c r="J18" s="44"/>
    </row>
    <row r="19">
      <c r="A19" s="35" t="s">
        <v>122</v>
      </c>
      <c r="B19" s="35">
        <v>4</v>
      </c>
      <c r="C19" s="36" t="s">
        <v>801</v>
      </c>
      <c r="D19" s="35" t="s">
        <v>124</v>
      </c>
      <c r="E19" s="37" t="s">
        <v>802</v>
      </c>
      <c r="F19" s="38" t="s">
        <v>126</v>
      </c>
      <c r="G19" s="39">
        <v>13.039999999999999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127</v>
      </c>
      <c r="B20" s="42"/>
      <c r="C20" s="43"/>
      <c r="D20" s="43"/>
      <c r="E20" s="49" t="s">
        <v>124</v>
      </c>
      <c r="F20" s="43"/>
      <c r="G20" s="43"/>
      <c r="H20" s="43"/>
      <c r="I20" s="43"/>
      <c r="J20" s="44"/>
    </row>
    <row r="21" ht="333.5">
      <c r="A21" s="35" t="s">
        <v>131</v>
      </c>
      <c r="B21" s="42"/>
      <c r="C21" s="43"/>
      <c r="D21" s="43"/>
      <c r="E21" s="37" t="s">
        <v>919</v>
      </c>
      <c r="F21" s="43"/>
      <c r="G21" s="43"/>
      <c r="H21" s="43"/>
      <c r="I21" s="43"/>
      <c r="J21" s="44"/>
    </row>
    <row r="22">
      <c r="A22" s="29" t="s">
        <v>119</v>
      </c>
      <c r="B22" s="30"/>
      <c r="C22" s="31" t="s">
        <v>269</v>
      </c>
      <c r="D22" s="32"/>
      <c r="E22" s="29" t="s">
        <v>270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122</v>
      </c>
      <c r="B23" s="35">
        <v>5</v>
      </c>
      <c r="C23" s="36" t="s">
        <v>920</v>
      </c>
      <c r="D23" s="35" t="s">
        <v>124</v>
      </c>
      <c r="E23" s="37" t="s">
        <v>921</v>
      </c>
      <c r="F23" s="38" t="s">
        <v>126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127</v>
      </c>
      <c r="B24" s="42"/>
      <c r="C24" s="43"/>
      <c r="D24" s="43"/>
      <c r="E24" s="49" t="s">
        <v>124</v>
      </c>
      <c r="F24" s="43"/>
      <c r="G24" s="43"/>
      <c r="H24" s="43"/>
      <c r="I24" s="43"/>
      <c r="J24" s="44"/>
    </row>
    <row r="25" ht="409.5">
      <c r="A25" s="35" t="s">
        <v>131</v>
      </c>
      <c r="B25" s="42"/>
      <c r="C25" s="43"/>
      <c r="D25" s="43"/>
      <c r="E25" s="37" t="s">
        <v>454</v>
      </c>
      <c r="F25" s="43"/>
      <c r="G25" s="43"/>
      <c r="H25" s="43"/>
      <c r="I25" s="43"/>
      <c r="J25" s="44"/>
    </row>
    <row r="26">
      <c r="A26" s="29" t="s">
        <v>119</v>
      </c>
      <c r="B26" s="30"/>
      <c r="C26" s="31" t="s">
        <v>162</v>
      </c>
      <c r="D26" s="32"/>
      <c r="E26" s="29" t="s">
        <v>163</v>
      </c>
      <c r="F26" s="32"/>
      <c r="G26" s="32"/>
      <c r="H26" s="32"/>
      <c r="I26" s="33">
        <f>SUMIFS(I27:I53,A27:A53,"P")</f>
        <v>0</v>
      </c>
      <c r="J26" s="34"/>
    </row>
    <row r="27">
      <c r="A27" s="35" t="s">
        <v>122</v>
      </c>
      <c r="B27" s="35">
        <v>6</v>
      </c>
      <c r="C27" s="36" t="s">
        <v>922</v>
      </c>
      <c r="D27" s="35" t="s">
        <v>124</v>
      </c>
      <c r="E27" s="37" t="s">
        <v>923</v>
      </c>
      <c r="F27" s="38" t="s">
        <v>212</v>
      </c>
      <c r="G27" s="39">
        <v>48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49" t="s">
        <v>124</v>
      </c>
      <c r="F28" s="43"/>
      <c r="G28" s="43"/>
      <c r="H28" s="43"/>
      <c r="I28" s="43"/>
      <c r="J28" s="44"/>
    </row>
    <row r="29" ht="87">
      <c r="A29" s="35" t="s">
        <v>131</v>
      </c>
      <c r="B29" s="42"/>
      <c r="C29" s="43"/>
      <c r="D29" s="43"/>
      <c r="E29" s="37" t="s">
        <v>924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925</v>
      </c>
      <c r="D30" s="35" t="s">
        <v>124</v>
      </c>
      <c r="E30" s="37" t="s">
        <v>926</v>
      </c>
      <c r="F30" s="38" t="s">
        <v>212</v>
      </c>
      <c r="G30" s="39">
        <v>40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927</v>
      </c>
      <c r="F31" s="43"/>
      <c r="G31" s="43"/>
      <c r="H31" s="43"/>
      <c r="I31" s="43"/>
      <c r="J31" s="44"/>
    </row>
    <row r="32" ht="101.5">
      <c r="A32" s="35" t="s">
        <v>131</v>
      </c>
      <c r="B32" s="42"/>
      <c r="C32" s="43"/>
      <c r="D32" s="43"/>
      <c r="E32" s="37" t="s">
        <v>928</v>
      </c>
      <c r="F32" s="43"/>
      <c r="G32" s="43"/>
      <c r="H32" s="43"/>
      <c r="I32" s="43"/>
      <c r="J32" s="44"/>
    </row>
    <row r="33" ht="29">
      <c r="A33" s="35" t="s">
        <v>122</v>
      </c>
      <c r="B33" s="35">
        <v>8</v>
      </c>
      <c r="C33" s="36" t="s">
        <v>929</v>
      </c>
      <c r="D33" s="35" t="s">
        <v>124</v>
      </c>
      <c r="E33" s="37" t="s">
        <v>930</v>
      </c>
      <c r="F33" s="38" t="s">
        <v>212</v>
      </c>
      <c r="G33" s="39">
        <v>0.59999999999999998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931</v>
      </c>
      <c r="F34" s="43"/>
      <c r="G34" s="43"/>
      <c r="H34" s="43"/>
      <c r="I34" s="43"/>
      <c r="J34" s="44"/>
    </row>
    <row r="35" ht="159.5">
      <c r="A35" s="35" t="s">
        <v>131</v>
      </c>
      <c r="B35" s="42"/>
      <c r="C35" s="43"/>
      <c r="D35" s="43"/>
      <c r="E35" s="37" t="s">
        <v>932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933</v>
      </c>
      <c r="D36" s="35" t="s">
        <v>124</v>
      </c>
      <c r="E36" s="37" t="s">
        <v>934</v>
      </c>
      <c r="F36" s="38" t="s">
        <v>212</v>
      </c>
      <c r="G36" s="39">
        <v>46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45">
      <c r="A38" s="35" t="s">
        <v>131</v>
      </c>
      <c r="B38" s="42"/>
      <c r="C38" s="43"/>
      <c r="D38" s="43"/>
      <c r="E38" s="37" t="s">
        <v>935</v>
      </c>
      <c r="F38" s="43"/>
      <c r="G38" s="43"/>
      <c r="H38" s="43"/>
      <c r="I38" s="43"/>
      <c r="J38" s="44"/>
    </row>
    <row r="39">
      <c r="A39" s="35" t="s">
        <v>122</v>
      </c>
      <c r="B39" s="35">
        <v>10</v>
      </c>
      <c r="C39" s="36" t="s">
        <v>936</v>
      </c>
      <c r="D39" s="35" t="s">
        <v>124</v>
      </c>
      <c r="E39" s="37" t="s">
        <v>937</v>
      </c>
      <c r="F39" s="38" t="s">
        <v>153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49" t="s">
        <v>124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938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939</v>
      </c>
      <c r="D42" s="35" t="s">
        <v>124</v>
      </c>
      <c r="E42" s="37" t="s">
        <v>940</v>
      </c>
      <c r="F42" s="38" t="s">
        <v>212</v>
      </c>
      <c r="G42" s="39">
        <v>48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941</v>
      </c>
      <c r="F43" s="43"/>
      <c r="G43" s="43"/>
      <c r="H43" s="43"/>
      <c r="I43" s="43"/>
      <c r="J43" s="44"/>
    </row>
    <row r="44" ht="101.5">
      <c r="A44" s="35" t="s">
        <v>131</v>
      </c>
      <c r="B44" s="42"/>
      <c r="C44" s="43"/>
      <c r="D44" s="43"/>
      <c r="E44" s="37" t="s">
        <v>942</v>
      </c>
      <c r="F44" s="43"/>
      <c r="G44" s="43"/>
      <c r="H44" s="43"/>
      <c r="I44" s="43"/>
      <c r="J44" s="44"/>
    </row>
    <row r="45" ht="29">
      <c r="A45" s="35" t="s">
        <v>122</v>
      </c>
      <c r="B45" s="35">
        <v>12</v>
      </c>
      <c r="C45" s="36" t="s">
        <v>943</v>
      </c>
      <c r="D45" s="35" t="s">
        <v>124</v>
      </c>
      <c r="E45" s="37" t="s">
        <v>944</v>
      </c>
      <c r="F45" s="38" t="s">
        <v>153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37" t="s">
        <v>945</v>
      </c>
      <c r="F46" s="43"/>
      <c r="G46" s="43"/>
      <c r="H46" s="43"/>
      <c r="I46" s="43"/>
      <c r="J46" s="44"/>
    </row>
    <row r="47" ht="116">
      <c r="A47" s="35" t="s">
        <v>131</v>
      </c>
      <c r="B47" s="42"/>
      <c r="C47" s="43"/>
      <c r="D47" s="43"/>
      <c r="E47" s="37" t="s">
        <v>946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947</v>
      </c>
      <c r="D48" s="35" t="s">
        <v>124</v>
      </c>
      <c r="E48" s="37" t="s">
        <v>948</v>
      </c>
      <c r="F48" s="38" t="s">
        <v>212</v>
      </c>
      <c r="G48" s="39">
        <v>48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87">
      <c r="A50" s="35" t="s">
        <v>131</v>
      </c>
      <c r="B50" s="42"/>
      <c r="C50" s="43"/>
      <c r="D50" s="43"/>
      <c r="E50" s="37" t="s">
        <v>949</v>
      </c>
      <c r="F50" s="43"/>
      <c r="G50" s="43"/>
      <c r="H50" s="43"/>
      <c r="I50" s="43"/>
      <c r="J50" s="44"/>
    </row>
    <row r="51">
      <c r="A51" s="35" t="s">
        <v>122</v>
      </c>
      <c r="B51" s="35">
        <v>14</v>
      </c>
      <c r="C51" s="36" t="s">
        <v>962</v>
      </c>
      <c r="D51" s="35" t="s">
        <v>172</v>
      </c>
      <c r="E51" s="37" t="s">
        <v>963</v>
      </c>
      <c r="F51" s="38" t="s">
        <v>153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37" t="s">
        <v>964</v>
      </c>
      <c r="F52" s="43"/>
      <c r="G52" s="43"/>
      <c r="H52" s="43"/>
      <c r="I52" s="43"/>
      <c r="J52" s="44"/>
    </row>
    <row r="53" ht="130.5">
      <c r="A53" s="35" t="s">
        <v>131</v>
      </c>
      <c r="B53" s="42"/>
      <c r="C53" s="43"/>
      <c r="D53" s="43"/>
      <c r="E53" s="37" t="s">
        <v>965</v>
      </c>
      <c r="F53" s="43"/>
      <c r="G53" s="43"/>
      <c r="H53" s="43"/>
      <c r="I53" s="43"/>
      <c r="J53" s="44"/>
    </row>
    <row r="54">
      <c r="A54" s="29" t="s">
        <v>119</v>
      </c>
      <c r="B54" s="30"/>
      <c r="C54" s="31" t="s">
        <v>327</v>
      </c>
      <c r="D54" s="32"/>
      <c r="E54" s="29" t="s">
        <v>328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122</v>
      </c>
      <c r="B55" s="35">
        <v>15</v>
      </c>
      <c r="C55" s="36" t="s">
        <v>957</v>
      </c>
      <c r="D55" s="35" t="s">
        <v>172</v>
      </c>
      <c r="E55" s="37" t="s">
        <v>958</v>
      </c>
      <c r="F55" s="38" t="s">
        <v>212</v>
      </c>
      <c r="G55" s="39">
        <v>0.59999999999999998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127</v>
      </c>
      <c r="B56" s="42"/>
      <c r="C56" s="43"/>
      <c r="D56" s="43"/>
      <c r="E56" s="37" t="s">
        <v>959</v>
      </c>
      <c r="F56" s="43"/>
      <c r="G56" s="43"/>
      <c r="H56" s="43"/>
      <c r="I56" s="43"/>
      <c r="J56" s="44"/>
    </row>
    <row r="57" ht="304.5">
      <c r="A57" s="35" t="s">
        <v>131</v>
      </c>
      <c r="B57" s="46"/>
      <c r="C57" s="47"/>
      <c r="D57" s="47"/>
      <c r="E57" s="37" t="s">
        <v>960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57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1220</v>
      </c>
      <c r="D4" s="20"/>
      <c r="E4" s="21" t="s">
        <v>1221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57</v>
      </c>
      <c r="D5" s="20"/>
      <c r="E5" s="21" t="s">
        <v>58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 t="s">
        <v>191</v>
      </c>
      <c r="E13" s="37" t="s">
        <v>918</v>
      </c>
      <c r="F13" s="38" t="s">
        <v>126</v>
      </c>
      <c r="G13" s="39">
        <v>6.5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917</v>
      </c>
      <c r="D16" s="35" t="s">
        <v>195</v>
      </c>
      <c r="E16" s="37" t="s">
        <v>918</v>
      </c>
      <c r="F16" s="38" t="s">
        <v>126</v>
      </c>
      <c r="G16" s="39">
        <v>1.47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409.5">
      <c r="A18" s="35" t="s">
        <v>131</v>
      </c>
      <c r="B18" s="42"/>
      <c r="C18" s="43"/>
      <c r="D18" s="43"/>
      <c r="E18" s="37" t="s">
        <v>916</v>
      </c>
      <c r="F18" s="43"/>
      <c r="G18" s="43"/>
      <c r="H18" s="43"/>
      <c r="I18" s="43"/>
      <c r="J18" s="44"/>
    </row>
    <row r="19">
      <c r="A19" s="35" t="s">
        <v>122</v>
      </c>
      <c r="B19" s="35">
        <v>4</v>
      </c>
      <c r="C19" s="36" t="s">
        <v>801</v>
      </c>
      <c r="D19" s="35" t="s">
        <v>124</v>
      </c>
      <c r="E19" s="37" t="s">
        <v>802</v>
      </c>
      <c r="F19" s="38" t="s">
        <v>126</v>
      </c>
      <c r="G19" s="39">
        <v>7.9699999999999998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127</v>
      </c>
      <c r="B20" s="42"/>
      <c r="C20" s="43"/>
      <c r="D20" s="43"/>
      <c r="E20" s="49" t="s">
        <v>124</v>
      </c>
      <c r="F20" s="43"/>
      <c r="G20" s="43"/>
      <c r="H20" s="43"/>
      <c r="I20" s="43"/>
      <c r="J20" s="44"/>
    </row>
    <row r="21" ht="333.5">
      <c r="A21" s="35" t="s">
        <v>131</v>
      </c>
      <c r="B21" s="42"/>
      <c r="C21" s="43"/>
      <c r="D21" s="43"/>
      <c r="E21" s="37" t="s">
        <v>919</v>
      </c>
      <c r="F21" s="43"/>
      <c r="G21" s="43"/>
      <c r="H21" s="43"/>
      <c r="I21" s="43"/>
      <c r="J21" s="44"/>
    </row>
    <row r="22">
      <c r="A22" s="29" t="s">
        <v>119</v>
      </c>
      <c r="B22" s="30"/>
      <c r="C22" s="31" t="s">
        <v>269</v>
      </c>
      <c r="D22" s="32"/>
      <c r="E22" s="29" t="s">
        <v>270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122</v>
      </c>
      <c r="B23" s="35">
        <v>5</v>
      </c>
      <c r="C23" s="36" t="s">
        <v>920</v>
      </c>
      <c r="D23" s="35" t="s">
        <v>124</v>
      </c>
      <c r="E23" s="37" t="s">
        <v>921</v>
      </c>
      <c r="F23" s="38" t="s">
        <v>126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127</v>
      </c>
      <c r="B24" s="42"/>
      <c r="C24" s="43"/>
      <c r="D24" s="43"/>
      <c r="E24" s="49" t="s">
        <v>124</v>
      </c>
      <c r="F24" s="43"/>
      <c r="G24" s="43"/>
      <c r="H24" s="43"/>
      <c r="I24" s="43"/>
      <c r="J24" s="44"/>
    </row>
    <row r="25" ht="409.5">
      <c r="A25" s="35" t="s">
        <v>131</v>
      </c>
      <c r="B25" s="42"/>
      <c r="C25" s="43"/>
      <c r="D25" s="43"/>
      <c r="E25" s="37" t="s">
        <v>454</v>
      </c>
      <c r="F25" s="43"/>
      <c r="G25" s="43"/>
      <c r="H25" s="43"/>
      <c r="I25" s="43"/>
      <c r="J25" s="44"/>
    </row>
    <row r="26">
      <c r="A26" s="29" t="s">
        <v>119</v>
      </c>
      <c r="B26" s="30"/>
      <c r="C26" s="31" t="s">
        <v>162</v>
      </c>
      <c r="D26" s="32"/>
      <c r="E26" s="29" t="s">
        <v>163</v>
      </c>
      <c r="F26" s="32"/>
      <c r="G26" s="32"/>
      <c r="H26" s="32"/>
      <c r="I26" s="33">
        <f>SUMIFS(I27:I56,A27:A56,"P")</f>
        <v>0</v>
      </c>
      <c r="J26" s="34"/>
    </row>
    <row r="27">
      <c r="A27" s="35" t="s">
        <v>122</v>
      </c>
      <c r="B27" s="35">
        <v>6</v>
      </c>
      <c r="C27" s="36" t="s">
        <v>922</v>
      </c>
      <c r="D27" s="35" t="s">
        <v>124</v>
      </c>
      <c r="E27" s="37" t="s">
        <v>923</v>
      </c>
      <c r="F27" s="38" t="s">
        <v>212</v>
      </c>
      <c r="G27" s="39">
        <v>24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49" t="s">
        <v>124</v>
      </c>
      <c r="F28" s="43"/>
      <c r="G28" s="43"/>
      <c r="H28" s="43"/>
      <c r="I28" s="43"/>
      <c r="J28" s="44"/>
    </row>
    <row r="29" ht="87">
      <c r="A29" s="35" t="s">
        <v>131</v>
      </c>
      <c r="B29" s="42"/>
      <c r="C29" s="43"/>
      <c r="D29" s="43"/>
      <c r="E29" s="37" t="s">
        <v>924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925</v>
      </c>
      <c r="D30" s="35" t="s">
        <v>124</v>
      </c>
      <c r="E30" s="37" t="s">
        <v>926</v>
      </c>
      <c r="F30" s="38" t="s">
        <v>212</v>
      </c>
      <c r="G30" s="39">
        <v>16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927</v>
      </c>
      <c r="F31" s="43"/>
      <c r="G31" s="43"/>
      <c r="H31" s="43"/>
      <c r="I31" s="43"/>
      <c r="J31" s="44"/>
    </row>
    <row r="32" ht="101.5">
      <c r="A32" s="35" t="s">
        <v>131</v>
      </c>
      <c r="B32" s="42"/>
      <c r="C32" s="43"/>
      <c r="D32" s="43"/>
      <c r="E32" s="37" t="s">
        <v>928</v>
      </c>
      <c r="F32" s="43"/>
      <c r="G32" s="43"/>
      <c r="H32" s="43"/>
      <c r="I32" s="43"/>
      <c r="J32" s="44"/>
    </row>
    <row r="33" ht="29">
      <c r="A33" s="35" t="s">
        <v>122</v>
      </c>
      <c r="B33" s="35">
        <v>8</v>
      </c>
      <c r="C33" s="36" t="s">
        <v>929</v>
      </c>
      <c r="D33" s="35" t="s">
        <v>124</v>
      </c>
      <c r="E33" s="37" t="s">
        <v>930</v>
      </c>
      <c r="F33" s="38" t="s">
        <v>212</v>
      </c>
      <c r="G33" s="39">
        <v>0.59999999999999998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931</v>
      </c>
      <c r="F34" s="43"/>
      <c r="G34" s="43"/>
      <c r="H34" s="43"/>
      <c r="I34" s="43"/>
      <c r="J34" s="44"/>
    </row>
    <row r="35" ht="159.5">
      <c r="A35" s="35" t="s">
        <v>131</v>
      </c>
      <c r="B35" s="42"/>
      <c r="C35" s="43"/>
      <c r="D35" s="43"/>
      <c r="E35" s="37" t="s">
        <v>932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933</v>
      </c>
      <c r="D36" s="35" t="s">
        <v>124</v>
      </c>
      <c r="E36" s="37" t="s">
        <v>934</v>
      </c>
      <c r="F36" s="38" t="s">
        <v>212</v>
      </c>
      <c r="G36" s="39">
        <v>24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45">
      <c r="A38" s="35" t="s">
        <v>131</v>
      </c>
      <c r="B38" s="42"/>
      <c r="C38" s="43"/>
      <c r="D38" s="43"/>
      <c r="E38" s="37" t="s">
        <v>935</v>
      </c>
      <c r="F38" s="43"/>
      <c r="G38" s="43"/>
      <c r="H38" s="43"/>
      <c r="I38" s="43"/>
      <c r="J38" s="44"/>
    </row>
    <row r="39">
      <c r="A39" s="35" t="s">
        <v>122</v>
      </c>
      <c r="B39" s="35">
        <v>10</v>
      </c>
      <c r="C39" s="36" t="s">
        <v>936</v>
      </c>
      <c r="D39" s="35" t="s">
        <v>124</v>
      </c>
      <c r="E39" s="37" t="s">
        <v>937</v>
      </c>
      <c r="F39" s="38" t="s">
        <v>153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49" t="s">
        <v>124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938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939</v>
      </c>
      <c r="D42" s="35" t="s">
        <v>124</v>
      </c>
      <c r="E42" s="37" t="s">
        <v>940</v>
      </c>
      <c r="F42" s="38" t="s">
        <v>212</v>
      </c>
      <c r="G42" s="39">
        <v>24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941</v>
      </c>
      <c r="F43" s="43"/>
      <c r="G43" s="43"/>
      <c r="H43" s="43"/>
      <c r="I43" s="43"/>
      <c r="J43" s="44"/>
    </row>
    <row r="44" ht="101.5">
      <c r="A44" s="35" t="s">
        <v>131</v>
      </c>
      <c r="B44" s="42"/>
      <c r="C44" s="43"/>
      <c r="D44" s="43"/>
      <c r="E44" s="37" t="s">
        <v>942</v>
      </c>
      <c r="F44" s="43"/>
      <c r="G44" s="43"/>
      <c r="H44" s="43"/>
      <c r="I44" s="43"/>
      <c r="J44" s="44"/>
    </row>
    <row r="45" ht="29">
      <c r="A45" s="35" t="s">
        <v>122</v>
      </c>
      <c r="B45" s="35">
        <v>12</v>
      </c>
      <c r="C45" s="36" t="s">
        <v>943</v>
      </c>
      <c r="D45" s="35" t="s">
        <v>124</v>
      </c>
      <c r="E45" s="37" t="s">
        <v>944</v>
      </c>
      <c r="F45" s="38" t="s">
        <v>153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37" t="s">
        <v>945</v>
      </c>
      <c r="F46" s="43"/>
      <c r="G46" s="43"/>
      <c r="H46" s="43"/>
      <c r="I46" s="43"/>
      <c r="J46" s="44"/>
    </row>
    <row r="47" ht="116">
      <c r="A47" s="35" t="s">
        <v>131</v>
      </c>
      <c r="B47" s="42"/>
      <c r="C47" s="43"/>
      <c r="D47" s="43"/>
      <c r="E47" s="37" t="s">
        <v>946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947</v>
      </c>
      <c r="D48" s="35" t="s">
        <v>124</v>
      </c>
      <c r="E48" s="37" t="s">
        <v>948</v>
      </c>
      <c r="F48" s="38" t="s">
        <v>212</v>
      </c>
      <c r="G48" s="39">
        <v>24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87">
      <c r="A50" s="35" t="s">
        <v>131</v>
      </c>
      <c r="B50" s="42"/>
      <c r="C50" s="43"/>
      <c r="D50" s="43"/>
      <c r="E50" s="37" t="s">
        <v>949</v>
      </c>
      <c r="F50" s="43"/>
      <c r="G50" s="43"/>
      <c r="H50" s="43"/>
      <c r="I50" s="43"/>
      <c r="J50" s="44"/>
    </row>
    <row r="51" ht="29">
      <c r="A51" s="35" t="s">
        <v>122</v>
      </c>
      <c r="B51" s="35">
        <v>14</v>
      </c>
      <c r="C51" s="36" t="s">
        <v>950</v>
      </c>
      <c r="D51" s="35" t="s">
        <v>124</v>
      </c>
      <c r="E51" s="37" t="s">
        <v>951</v>
      </c>
      <c r="F51" s="38" t="s">
        <v>153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49" t="s">
        <v>124</v>
      </c>
      <c r="F52" s="43"/>
      <c r="G52" s="43"/>
      <c r="H52" s="43"/>
      <c r="I52" s="43"/>
      <c r="J52" s="44"/>
    </row>
    <row r="53" ht="130.5">
      <c r="A53" s="35" t="s">
        <v>131</v>
      </c>
      <c r="B53" s="42"/>
      <c r="C53" s="43"/>
      <c r="D53" s="43"/>
      <c r="E53" s="37" t="s">
        <v>952</v>
      </c>
      <c r="F53" s="43"/>
      <c r="G53" s="43"/>
      <c r="H53" s="43"/>
      <c r="I53" s="43"/>
      <c r="J53" s="44"/>
    </row>
    <row r="54" ht="29">
      <c r="A54" s="35" t="s">
        <v>122</v>
      </c>
      <c r="B54" s="35">
        <v>15</v>
      </c>
      <c r="C54" s="36" t="s">
        <v>1224</v>
      </c>
      <c r="D54" s="35" t="s">
        <v>124</v>
      </c>
      <c r="E54" s="37" t="s">
        <v>1225</v>
      </c>
      <c r="F54" s="38" t="s">
        <v>153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127</v>
      </c>
      <c r="B55" s="42"/>
      <c r="C55" s="43"/>
      <c r="D55" s="43"/>
      <c r="E55" s="37" t="s">
        <v>1226</v>
      </c>
      <c r="F55" s="43"/>
      <c r="G55" s="43"/>
      <c r="H55" s="43"/>
      <c r="I55" s="43"/>
      <c r="J55" s="44"/>
    </row>
    <row r="56" ht="101.5">
      <c r="A56" s="35" t="s">
        <v>131</v>
      </c>
      <c r="B56" s="42"/>
      <c r="C56" s="43"/>
      <c r="D56" s="43"/>
      <c r="E56" s="37" t="s">
        <v>956</v>
      </c>
      <c r="F56" s="43"/>
      <c r="G56" s="43"/>
      <c r="H56" s="43"/>
      <c r="I56" s="43"/>
      <c r="J56" s="44"/>
    </row>
    <row r="57">
      <c r="A57" s="29" t="s">
        <v>119</v>
      </c>
      <c r="B57" s="30"/>
      <c r="C57" s="31" t="s">
        <v>327</v>
      </c>
      <c r="D57" s="32"/>
      <c r="E57" s="29" t="s">
        <v>328</v>
      </c>
      <c r="F57" s="32"/>
      <c r="G57" s="32"/>
      <c r="H57" s="32"/>
      <c r="I57" s="33">
        <f>SUMIFS(I58:I60,A58:A60,"P")</f>
        <v>0</v>
      </c>
      <c r="J57" s="34"/>
    </row>
    <row r="58">
      <c r="A58" s="35" t="s">
        <v>122</v>
      </c>
      <c r="B58" s="35">
        <v>16</v>
      </c>
      <c r="C58" s="36" t="s">
        <v>957</v>
      </c>
      <c r="D58" s="35" t="s">
        <v>172</v>
      </c>
      <c r="E58" s="37" t="s">
        <v>958</v>
      </c>
      <c r="F58" s="38" t="s">
        <v>212</v>
      </c>
      <c r="G58" s="39">
        <v>0.59999999999999998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127</v>
      </c>
      <c r="B59" s="42"/>
      <c r="C59" s="43"/>
      <c r="D59" s="43"/>
      <c r="E59" s="37" t="s">
        <v>959</v>
      </c>
      <c r="F59" s="43"/>
      <c r="G59" s="43"/>
      <c r="H59" s="43"/>
      <c r="I59" s="43"/>
      <c r="J59" s="44"/>
    </row>
    <row r="60" ht="304.5">
      <c r="A60" s="35" t="s">
        <v>131</v>
      </c>
      <c r="B60" s="46"/>
      <c r="C60" s="47"/>
      <c r="D60" s="47"/>
      <c r="E60" s="37" t="s">
        <v>960</v>
      </c>
      <c r="F60" s="47"/>
      <c r="G60" s="47"/>
      <c r="H60" s="47"/>
      <c r="I60" s="47"/>
      <c r="J6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59</v>
      </c>
      <c r="I3" s="23">
        <f>SUMIFS(I9:I60,A9:A60,"SD")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1220</v>
      </c>
      <c r="D4" s="20"/>
      <c r="E4" s="21" t="s">
        <v>1221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59</v>
      </c>
      <c r="D5" s="20"/>
      <c r="E5" s="21" t="s">
        <v>60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0.80000000000000004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 t="s">
        <v>191</v>
      </c>
      <c r="E13" s="37" t="s">
        <v>918</v>
      </c>
      <c r="F13" s="38" t="s">
        <v>126</v>
      </c>
      <c r="G13" s="39">
        <v>5.2000000000000002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917</v>
      </c>
      <c r="D16" s="35" t="s">
        <v>195</v>
      </c>
      <c r="E16" s="37" t="s">
        <v>918</v>
      </c>
      <c r="F16" s="38" t="s">
        <v>126</v>
      </c>
      <c r="G16" s="39">
        <v>9.0700000000000003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409.5">
      <c r="A18" s="35" t="s">
        <v>131</v>
      </c>
      <c r="B18" s="42"/>
      <c r="C18" s="43"/>
      <c r="D18" s="43"/>
      <c r="E18" s="37" t="s">
        <v>916</v>
      </c>
      <c r="F18" s="43"/>
      <c r="G18" s="43"/>
      <c r="H18" s="43"/>
      <c r="I18" s="43"/>
      <c r="J18" s="44"/>
    </row>
    <row r="19">
      <c r="A19" s="35" t="s">
        <v>122</v>
      </c>
      <c r="B19" s="35">
        <v>4</v>
      </c>
      <c r="C19" s="36" t="s">
        <v>801</v>
      </c>
      <c r="D19" s="35" t="s">
        <v>124</v>
      </c>
      <c r="E19" s="37" t="s">
        <v>802</v>
      </c>
      <c r="F19" s="38" t="s">
        <v>126</v>
      </c>
      <c r="G19" s="39">
        <v>14.27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127</v>
      </c>
      <c r="B20" s="42"/>
      <c r="C20" s="43"/>
      <c r="D20" s="43"/>
      <c r="E20" s="49" t="s">
        <v>124</v>
      </c>
      <c r="F20" s="43"/>
      <c r="G20" s="43"/>
      <c r="H20" s="43"/>
      <c r="I20" s="43"/>
      <c r="J20" s="44"/>
    </row>
    <row r="21" ht="333.5">
      <c r="A21" s="35" t="s">
        <v>131</v>
      </c>
      <c r="B21" s="42"/>
      <c r="C21" s="43"/>
      <c r="D21" s="43"/>
      <c r="E21" s="37" t="s">
        <v>919</v>
      </c>
      <c r="F21" s="43"/>
      <c r="G21" s="43"/>
      <c r="H21" s="43"/>
      <c r="I21" s="43"/>
      <c r="J21" s="44"/>
    </row>
    <row r="22">
      <c r="A22" s="29" t="s">
        <v>119</v>
      </c>
      <c r="B22" s="30"/>
      <c r="C22" s="31" t="s">
        <v>269</v>
      </c>
      <c r="D22" s="32"/>
      <c r="E22" s="29" t="s">
        <v>270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122</v>
      </c>
      <c r="B23" s="35">
        <v>5</v>
      </c>
      <c r="C23" s="36" t="s">
        <v>920</v>
      </c>
      <c r="D23" s="35" t="s">
        <v>124</v>
      </c>
      <c r="E23" s="37" t="s">
        <v>921</v>
      </c>
      <c r="F23" s="38" t="s">
        <v>126</v>
      </c>
      <c r="G23" s="39">
        <v>0.59999999999999998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127</v>
      </c>
      <c r="B24" s="42"/>
      <c r="C24" s="43"/>
      <c r="D24" s="43"/>
      <c r="E24" s="49" t="s">
        <v>124</v>
      </c>
      <c r="F24" s="43"/>
      <c r="G24" s="43"/>
      <c r="H24" s="43"/>
      <c r="I24" s="43"/>
      <c r="J24" s="44"/>
    </row>
    <row r="25" ht="409.5">
      <c r="A25" s="35" t="s">
        <v>131</v>
      </c>
      <c r="B25" s="42"/>
      <c r="C25" s="43"/>
      <c r="D25" s="43"/>
      <c r="E25" s="37" t="s">
        <v>454</v>
      </c>
      <c r="F25" s="43"/>
      <c r="G25" s="43"/>
      <c r="H25" s="43"/>
      <c r="I25" s="43"/>
      <c r="J25" s="44"/>
    </row>
    <row r="26">
      <c r="A26" s="29" t="s">
        <v>119</v>
      </c>
      <c r="B26" s="30"/>
      <c r="C26" s="31" t="s">
        <v>162</v>
      </c>
      <c r="D26" s="32"/>
      <c r="E26" s="29" t="s">
        <v>163</v>
      </c>
      <c r="F26" s="32"/>
      <c r="G26" s="32"/>
      <c r="H26" s="32"/>
      <c r="I26" s="33">
        <f>SUMIFS(I27:I56,A27:A56,"P")</f>
        <v>0</v>
      </c>
      <c r="J26" s="34"/>
    </row>
    <row r="27">
      <c r="A27" s="35" t="s">
        <v>122</v>
      </c>
      <c r="B27" s="35">
        <v>6</v>
      </c>
      <c r="C27" s="36" t="s">
        <v>922</v>
      </c>
      <c r="D27" s="35" t="s">
        <v>124</v>
      </c>
      <c r="E27" s="37" t="s">
        <v>923</v>
      </c>
      <c r="F27" s="38" t="s">
        <v>212</v>
      </c>
      <c r="G27" s="39">
        <v>65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49" t="s">
        <v>124</v>
      </c>
      <c r="F28" s="43"/>
      <c r="G28" s="43"/>
      <c r="H28" s="43"/>
      <c r="I28" s="43"/>
      <c r="J28" s="44"/>
    </row>
    <row r="29" ht="87">
      <c r="A29" s="35" t="s">
        <v>131</v>
      </c>
      <c r="B29" s="42"/>
      <c r="C29" s="43"/>
      <c r="D29" s="43"/>
      <c r="E29" s="37" t="s">
        <v>924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925</v>
      </c>
      <c r="D30" s="35" t="s">
        <v>124</v>
      </c>
      <c r="E30" s="37" t="s">
        <v>926</v>
      </c>
      <c r="F30" s="38" t="s">
        <v>212</v>
      </c>
      <c r="G30" s="39">
        <v>45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927</v>
      </c>
      <c r="F31" s="43"/>
      <c r="G31" s="43"/>
      <c r="H31" s="43"/>
      <c r="I31" s="43"/>
      <c r="J31" s="44"/>
    </row>
    <row r="32" ht="101.5">
      <c r="A32" s="35" t="s">
        <v>131</v>
      </c>
      <c r="B32" s="42"/>
      <c r="C32" s="43"/>
      <c r="D32" s="43"/>
      <c r="E32" s="37" t="s">
        <v>928</v>
      </c>
      <c r="F32" s="43"/>
      <c r="G32" s="43"/>
      <c r="H32" s="43"/>
      <c r="I32" s="43"/>
      <c r="J32" s="44"/>
    </row>
    <row r="33" ht="29">
      <c r="A33" s="35" t="s">
        <v>122</v>
      </c>
      <c r="B33" s="35">
        <v>8</v>
      </c>
      <c r="C33" s="36" t="s">
        <v>929</v>
      </c>
      <c r="D33" s="35" t="s">
        <v>124</v>
      </c>
      <c r="E33" s="37" t="s">
        <v>930</v>
      </c>
      <c r="F33" s="38" t="s">
        <v>212</v>
      </c>
      <c r="G33" s="39">
        <v>0.59999999999999998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931</v>
      </c>
      <c r="F34" s="43"/>
      <c r="G34" s="43"/>
      <c r="H34" s="43"/>
      <c r="I34" s="43"/>
      <c r="J34" s="44"/>
    </row>
    <row r="35" ht="159.5">
      <c r="A35" s="35" t="s">
        <v>131</v>
      </c>
      <c r="B35" s="42"/>
      <c r="C35" s="43"/>
      <c r="D35" s="43"/>
      <c r="E35" s="37" t="s">
        <v>932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933</v>
      </c>
      <c r="D36" s="35" t="s">
        <v>124</v>
      </c>
      <c r="E36" s="37" t="s">
        <v>934</v>
      </c>
      <c r="F36" s="38" t="s">
        <v>212</v>
      </c>
      <c r="G36" s="39">
        <v>47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45">
      <c r="A38" s="35" t="s">
        <v>131</v>
      </c>
      <c r="B38" s="42"/>
      <c r="C38" s="43"/>
      <c r="D38" s="43"/>
      <c r="E38" s="37" t="s">
        <v>935</v>
      </c>
      <c r="F38" s="43"/>
      <c r="G38" s="43"/>
      <c r="H38" s="43"/>
      <c r="I38" s="43"/>
      <c r="J38" s="44"/>
    </row>
    <row r="39">
      <c r="A39" s="35" t="s">
        <v>122</v>
      </c>
      <c r="B39" s="35">
        <v>10</v>
      </c>
      <c r="C39" s="36" t="s">
        <v>936</v>
      </c>
      <c r="D39" s="35" t="s">
        <v>124</v>
      </c>
      <c r="E39" s="37" t="s">
        <v>937</v>
      </c>
      <c r="F39" s="38" t="s">
        <v>153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49" t="s">
        <v>124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938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939</v>
      </c>
      <c r="D42" s="35" t="s">
        <v>124</v>
      </c>
      <c r="E42" s="37" t="s">
        <v>940</v>
      </c>
      <c r="F42" s="38" t="s">
        <v>212</v>
      </c>
      <c r="G42" s="39">
        <v>65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941</v>
      </c>
      <c r="F43" s="43"/>
      <c r="G43" s="43"/>
      <c r="H43" s="43"/>
      <c r="I43" s="43"/>
      <c r="J43" s="44"/>
    </row>
    <row r="44" ht="101.5">
      <c r="A44" s="35" t="s">
        <v>131</v>
      </c>
      <c r="B44" s="42"/>
      <c r="C44" s="43"/>
      <c r="D44" s="43"/>
      <c r="E44" s="37" t="s">
        <v>942</v>
      </c>
      <c r="F44" s="43"/>
      <c r="G44" s="43"/>
      <c r="H44" s="43"/>
      <c r="I44" s="43"/>
      <c r="J44" s="44"/>
    </row>
    <row r="45" ht="29">
      <c r="A45" s="35" t="s">
        <v>122</v>
      </c>
      <c r="B45" s="35">
        <v>12</v>
      </c>
      <c r="C45" s="36" t="s">
        <v>943</v>
      </c>
      <c r="D45" s="35" t="s">
        <v>124</v>
      </c>
      <c r="E45" s="37" t="s">
        <v>944</v>
      </c>
      <c r="F45" s="38" t="s">
        <v>153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37" t="s">
        <v>945</v>
      </c>
      <c r="F46" s="43"/>
      <c r="G46" s="43"/>
      <c r="H46" s="43"/>
      <c r="I46" s="43"/>
      <c r="J46" s="44"/>
    </row>
    <row r="47" ht="116">
      <c r="A47" s="35" t="s">
        <v>131</v>
      </c>
      <c r="B47" s="42"/>
      <c r="C47" s="43"/>
      <c r="D47" s="43"/>
      <c r="E47" s="37" t="s">
        <v>946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947</v>
      </c>
      <c r="D48" s="35" t="s">
        <v>124</v>
      </c>
      <c r="E48" s="37" t="s">
        <v>948</v>
      </c>
      <c r="F48" s="38" t="s">
        <v>212</v>
      </c>
      <c r="G48" s="39">
        <v>65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87">
      <c r="A50" s="35" t="s">
        <v>131</v>
      </c>
      <c r="B50" s="42"/>
      <c r="C50" s="43"/>
      <c r="D50" s="43"/>
      <c r="E50" s="37" t="s">
        <v>949</v>
      </c>
      <c r="F50" s="43"/>
      <c r="G50" s="43"/>
      <c r="H50" s="43"/>
      <c r="I50" s="43"/>
      <c r="J50" s="44"/>
    </row>
    <row r="51" ht="29">
      <c r="A51" s="35" t="s">
        <v>122</v>
      </c>
      <c r="B51" s="35">
        <v>14</v>
      </c>
      <c r="C51" s="36" t="s">
        <v>950</v>
      </c>
      <c r="D51" s="35" t="s">
        <v>124</v>
      </c>
      <c r="E51" s="37" t="s">
        <v>951</v>
      </c>
      <c r="F51" s="38" t="s">
        <v>153</v>
      </c>
      <c r="G51" s="39">
        <v>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49" t="s">
        <v>124</v>
      </c>
      <c r="F52" s="43"/>
      <c r="G52" s="43"/>
      <c r="H52" s="43"/>
      <c r="I52" s="43"/>
      <c r="J52" s="44"/>
    </row>
    <row r="53" ht="130.5">
      <c r="A53" s="35" t="s">
        <v>131</v>
      </c>
      <c r="B53" s="42"/>
      <c r="C53" s="43"/>
      <c r="D53" s="43"/>
      <c r="E53" s="37" t="s">
        <v>952</v>
      </c>
      <c r="F53" s="43"/>
      <c r="G53" s="43"/>
      <c r="H53" s="43"/>
      <c r="I53" s="43"/>
      <c r="J53" s="44"/>
    </row>
    <row r="54" ht="29">
      <c r="A54" s="35" t="s">
        <v>122</v>
      </c>
      <c r="B54" s="35">
        <v>15</v>
      </c>
      <c r="C54" s="36" t="s">
        <v>1224</v>
      </c>
      <c r="D54" s="35" t="s">
        <v>124</v>
      </c>
      <c r="E54" s="37" t="s">
        <v>1225</v>
      </c>
      <c r="F54" s="38" t="s">
        <v>153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127</v>
      </c>
      <c r="B55" s="42"/>
      <c r="C55" s="43"/>
      <c r="D55" s="43"/>
      <c r="E55" s="37" t="s">
        <v>1226</v>
      </c>
      <c r="F55" s="43"/>
      <c r="G55" s="43"/>
      <c r="H55" s="43"/>
      <c r="I55" s="43"/>
      <c r="J55" s="44"/>
    </row>
    <row r="56" ht="101.5">
      <c r="A56" s="35" t="s">
        <v>131</v>
      </c>
      <c r="B56" s="42"/>
      <c r="C56" s="43"/>
      <c r="D56" s="43"/>
      <c r="E56" s="37" t="s">
        <v>956</v>
      </c>
      <c r="F56" s="43"/>
      <c r="G56" s="43"/>
      <c r="H56" s="43"/>
      <c r="I56" s="43"/>
      <c r="J56" s="44"/>
    </row>
    <row r="57">
      <c r="A57" s="29" t="s">
        <v>119</v>
      </c>
      <c r="B57" s="30"/>
      <c r="C57" s="31" t="s">
        <v>327</v>
      </c>
      <c r="D57" s="32"/>
      <c r="E57" s="29" t="s">
        <v>328</v>
      </c>
      <c r="F57" s="32"/>
      <c r="G57" s="32"/>
      <c r="H57" s="32"/>
      <c r="I57" s="33">
        <f>SUMIFS(I58:I60,A58:A60,"P")</f>
        <v>0</v>
      </c>
      <c r="J57" s="34"/>
    </row>
    <row r="58">
      <c r="A58" s="35" t="s">
        <v>122</v>
      </c>
      <c r="B58" s="35">
        <v>16</v>
      </c>
      <c r="C58" s="36" t="s">
        <v>957</v>
      </c>
      <c r="D58" s="35" t="s">
        <v>172</v>
      </c>
      <c r="E58" s="37" t="s">
        <v>958</v>
      </c>
      <c r="F58" s="38" t="s">
        <v>212</v>
      </c>
      <c r="G58" s="39">
        <v>0.59999999999999998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127</v>
      </c>
      <c r="B59" s="42"/>
      <c r="C59" s="43"/>
      <c r="D59" s="43"/>
      <c r="E59" s="37" t="s">
        <v>959</v>
      </c>
      <c r="F59" s="43"/>
      <c r="G59" s="43"/>
      <c r="H59" s="43"/>
      <c r="I59" s="43"/>
      <c r="J59" s="44"/>
    </row>
    <row r="60" ht="304.5">
      <c r="A60" s="35" t="s">
        <v>131</v>
      </c>
      <c r="B60" s="46"/>
      <c r="C60" s="47"/>
      <c r="D60" s="47"/>
      <c r="E60" s="37" t="s">
        <v>960</v>
      </c>
      <c r="F60" s="47"/>
      <c r="G60" s="47"/>
      <c r="H60" s="47"/>
      <c r="I60" s="47"/>
      <c r="J60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61</v>
      </c>
      <c r="I3" s="23">
        <f>SUMIFS(I8:I143,A8:A143,"SD")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61</v>
      </c>
      <c r="D4" s="20"/>
      <c r="E4" s="21" t="s">
        <v>62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SUMIFS(I9:I16,A9:A16,"P")</f>
        <v>0</v>
      </c>
      <c r="J8" s="34"/>
    </row>
    <row r="9">
      <c r="A9" s="35" t="s">
        <v>122</v>
      </c>
      <c r="B9" s="35">
        <v>1</v>
      </c>
      <c r="C9" s="36" t="s">
        <v>785</v>
      </c>
      <c r="D9" s="35" t="s">
        <v>124</v>
      </c>
      <c r="E9" s="37" t="s">
        <v>218</v>
      </c>
      <c r="F9" s="38" t="s">
        <v>126</v>
      </c>
      <c r="G9" s="39">
        <v>67.200000000000003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127</v>
      </c>
      <c r="B10" s="42"/>
      <c r="C10" s="43"/>
      <c r="D10" s="43"/>
      <c r="E10" s="37" t="s">
        <v>786</v>
      </c>
      <c r="F10" s="43"/>
      <c r="G10" s="43"/>
      <c r="H10" s="43"/>
      <c r="I10" s="43"/>
      <c r="J10" s="44"/>
    </row>
    <row r="11">
      <c r="A11" s="35" t="s">
        <v>129</v>
      </c>
      <c r="B11" s="42"/>
      <c r="C11" s="43"/>
      <c r="D11" s="43"/>
      <c r="E11" s="45" t="s">
        <v>1227</v>
      </c>
      <c r="F11" s="43"/>
      <c r="G11" s="43"/>
      <c r="H11" s="43"/>
      <c r="I11" s="43"/>
      <c r="J11" s="44"/>
    </row>
    <row r="12" ht="29">
      <c r="A12" s="35" t="s">
        <v>131</v>
      </c>
      <c r="B12" s="42"/>
      <c r="C12" s="43"/>
      <c r="D12" s="43"/>
      <c r="E12" s="37" t="s">
        <v>788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1228</v>
      </c>
      <c r="D13" s="35" t="s">
        <v>124</v>
      </c>
      <c r="E13" s="37" t="s">
        <v>1229</v>
      </c>
      <c r="F13" s="38" t="s">
        <v>136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72.5">
      <c r="A14" s="35" t="s">
        <v>127</v>
      </c>
      <c r="B14" s="42"/>
      <c r="C14" s="43"/>
      <c r="D14" s="43"/>
      <c r="E14" s="37" t="s">
        <v>1230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138</v>
      </c>
      <c r="F15" s="43"/>
      <c r="G15" s="43"/>
      <c r="H15" s="43"/>
      <c r="I15" s="43"/>
      <c r="J15" s="44"/>
    </row>
    <row r="16">
      <c r="A16" s="35" t="s">
        <v>131</v>
      </c>
      <c r="B16" s="42"/>
      <c r="C16" s="43"/>
      <c r="D16" s="43"/>
      <c r="E16" s="37" t="s">
        <v>1231</v>
      </c>
      <c r="F16" s="43"/>
      <c r="G16" s="43"/>
      <c r="H16" s="43"/>
      <c r="I16" s="43"/>
      <c r="J16" s="44"/>
    </row>
    <row r="17">
      <c r="A17" s="29" t="s">
        <v>119</v>
      </c>
      <c r="B17" s="30"/>
      <c r="C17" s="31" t="s">
        <v>143</v>
      </c>
      <c r="D17" s="32"/>
      <c r="E17" s="29" t="s">
        <v>144</v>
      </c>
      <c r="F17" s="32"/>
      <c r="G17" s="32"/>
      <c r="H17" s="32"/>
      <c r="I17" s="33">
        <f>SUMIFS(I18:I41,A18:A41,"P")</f>
        <v>0</v>
      </c>
      <c r="J17" s="34"/>
    </row>
    <row r="18">
      <c r="A18" s="35" t="s">
        <v>122</v>
      </c>
      <c r="B18" s="35">
        <v>3</v>
      </c>
      <c r="C18" s="36" t="s">
        <v>789</v>
      </c>
      <c r="D18" s="35" t="s">
        <v>124</v>
      </c>
      <c r="E18" s="37" t="s">
        <v>790</v>
      </c>
      <c r="F18" s="38" t="s">
        <v>126</v>
      </c>
      <c r="G18" s="39">
        <v>47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127</v>
      </c>
      <c r="B19" s="42"/>
      <c r="C19" s="43"/>
      <c r="D19" s="43"/>
      <c r="E19" s="37" t="s">
        <v>1232</v>
      </c>
      <c r="F19" s="43"/>
      <c r="G19" s="43"/>
      <c r="H19" s="43"/>
      <c r="I19" s="43"/>
      <c r="J19" s="44"/>
    </row>
    <row r="20">
      <c r="A20" s="35" t="s">
        <v>129</v>
      </c>
      <c r="B20" s="42"/>
      <c r="C20" s="43"/>
      <c r="D20" s="43"/>
      <c r="E20" s="45" t="s">
        <v>1233</v>
      </c>
      <c r="F20" s="43"/>
      <c r="G20" s="43"/>
      <c r="H20" s="43"/>
      <c r="I20" s="43"/>
      <c r="J20" s="44"/>
    </row>
    <row r="21" ht="377">
      <c r="A21" s="35" t="s">
        <v>131</v>
      </c>
      <c r="B21" s="42"/>
      <c r="C21" s="43"/>
      <c r="D21" s="43"/>
      <c r="E21" s="37" t="s">
        <v>793</v>
      </c>
      <c r="F21" s="43"/>
      <c r="G21" s="43"/>
      <c r="H21" s="43"/>
      <c r="I21" s="43"/>
      <c r="J21" s="44"/>
    </row>
    <row r="22">
      <c r="A22" s="35" t="s">
        <v>122</v>
      </c>
      <c r="B22" s="35">
        <v>4</v>
      </c>
      <c r="C22" s="36" t="s">
        <v>849</v>
      </c>
      <c r="D22" s="35" t="s">
        <v>124</v>
      </c>
      <c r="E22" s="37" t="s">
        <v>850</v>
      </c>
      <c r="F22" s="38" t="s">
        <v>126</v>
      </c>
      <c r="G22" s="39">
        <v>47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127</v>
      </c>
      <c r="B23" s="42"/>
      <c r="C23" s="43"/>
      <c r="D23" s="43"/>
      <c r="E23" s="37" t="s">
        <v>851</v>
      </c>
      <c r="F23" s="43"/>
      <c r="G23" s="43"/>
      <c r="H23" s="43"/>
      <c r="I23" s="43"/>
      <c r="J23" s="44"/>
    </row>
    <row r="24">
      <c r="A24" s="35" t="s">
        <v>129</v>
      </c>
      <c r="B24" s="42"/>
      <c r="C24" s="43"/>
      <c r="D24" s="43"/>
      <c r="E24" s="45" t="s">
        <v>1233</v>
      </c>
      <c r="F24" s="43"/>
      <c r="G24" s="43"/>
      <c r="H24" s="43"/>
      <c r="I24" s="43"/>
      <c r="J24" s="44"/>
    </row>
    <row r="25">
      <c r="A25" s="35" t="s">
        <v>131</v>
      </c>
      <c r="B25" s="42"/>
      <c r="C25" s="43"/>
      <c r="D25" s="43"/>
      <c r="E25" s="37" t="s">
        <v>853</v>
      </c>
      <c r="F25" s="43"/>
      <c r="G25" s="43"/>
      <c r="H25" s="43"/>
      <c r="I25" s="43"/>
      <c r="J25" s="44"/>
    </row>
    <row r="26">
      <c r="A26" s="35" t="s">
        <v>122</v>
      </c>
      <c r="B26" s="35">
        <v>5</v>
      </c>
      <c r="C26" s="36" t="s">
        <v>254</v>
      </c>
      <c r="D26" s="35" t="s">
        <v>124</v>
      </c>
      <c r="E26" s="37" t="s">
        <v>255</v>
      </c>
      <c r="F26" s="38" t="s">
        <v>126</v>
      </c>
      <c r="G26" s="39">
        <v>114.2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58">
      <c r="A27" s="35" t="s">
        <v>127</v>
      </c>
      <c r="B27" s="42"/>
      <c r="C27" s="43"/>
      <c r="D27" s="43"/>
      <c r="E27" s="37" t="s">
        <v>1234</v>
      </c>
      <c r="F27" s="43"/>
      <c r="G27" s="43"/>
      <c r="H27" s="43"/>
      <c r="I27" s="43"/>
      <c r="J27" s="44"/>
    </row>
    <row r="28">
      <c r="A28" s="35" t="s">
        <v>129</v>
      </c>
      <c r="B28" s="42"/>
      <c r="C28" s="43"/>
      <c r="D28" s="43"/>
      <c r="E28" s="45" t="s">
        <v>1235</v>
      </c>
      <c r="F28" s="43"/>
      <c r="G28" s="43"/>
      <c r="H28" s="43"/>
      <c r="I28" s="43"/>
      <c r="J28" s="44"/>
    </row>
    <row r="29" ht="391.5">
      <c r="A29" s="35" t="s">
        <v>131</v>
      </c>
      <c r="B29" s="42"/>
      <c r="C29" s="43"/>
      <c r="D29" s="43"/>
      <c r="E29" s="37" t="s">
        <v>856</v>
      </c>
      <c r="F29" s="43"/>
      <c r="G29" s="43"/>
      <c r="H29" s="43"/>
      <c r="I29" s="43"/>
      <c r="J29" s="44"/>
    </row>
    <row r="30">
      <c r="A30" s="35" t="s">
        <v>122</v>
      </c>
      <c r="B30" s="35">
        <v>6</v>
      </c>
      <c r="C30" s="36" t="s">
        <v>796</v>
      </c>
      <c r="D30" s="35" t="s">
        <v>124</v>
      </c>
      <c r="E30" s="37" t="s">
        <v>797</v>
      </c>
      <c r="F30" s="38" t="s">
        <v>126</v>
      </c>
      <c r="G30" s="39">
        <v>114.2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127</v>
      </c>
      <c r="B31" s="42"/>
      <c r="C31" s="43"/>
      <c r="D31" s="43"/>
      <c r="E31" s="37" t="s">
        <v>1236</v>
      </c>
      <c r="F31" s="43"/>
      <c r="G31" s="43"/>
      <c r="H31" s="43"/>
      <c r="I31" s="43"/>
      <c r="J31" s="44"/>
    </row>
    <row r="32">
      <c r="A32" s="35" t="s">
        <v>129</v>
      </c>
      <c r="B32" s="42"/>
      <c r="C32" s="43"/>
      <c r="D32" s="43"/>
      <c r="E32" s="45" t="s">
        <v>1237</v>
      </c>
      <c r="F32" s="43"/>
      <c r="G32" s="43"/>
      <c r="H32" s="43"/>
      <c r="I32" s="43"/>
      <c r="J32" s="44"/>
    </row>
    <row r="33" ht="232">
      <c r="A33" s="35" t="s">
        <v>131</v>
      </c>
      <c r="B33" s="42"/>
      <c r="C33" s="43"/>
      <c r="D33" s="43"/>
      <c r="E33" s="37" t="s">
        <v>800</v>
      </c>
      <c r="F33" s="43"/>
      <c r="G33" s="43"/>
      <c r="H33" s="43"/>
      <c r="I33" s="43"/>
      <c r="J33" s="44"/>
    </row>
    <row r="34">
      <c r="A34" s="35" t="s">
        <v>122</v>
      </c>
      <c r="B34" s="35">
        <v>7</v>
      </c>
      <c r="C34" s="36" t="s">
        <v>801</v>
      </c>
      <c r="D34" s="35" t="s">
        <v>124</v>
      </c>
      <c r="E34" s="37" t="s">
        <v>802</v>
      </c>
      <c r="F34" s="38" t="s">
        <v>126</v>
      </c>
      <c r="G34" s="39">
        <v>47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130.5">
      <c r="A35" s="35" t="s">
        <v>127</v>
      </c>
      <c r="B35" s="42"/>
      <c r="C35" s="43"/>
      <c r="D35" s="43"/>
      <c r="E35" s="37" t="s">
        <v>1238</v>
      </c>
      <c r="F35" s="43"/>
      <c r="G35" s="43"/>
      <c r="H35" s="43"/>
      <c r="I35" s="43"/>
      <c r="J35" s="44"/>
    </row>
    <row r="36">
      <c r="A36" s="35" t="s">
        <v>129</v>
      </c>
      <c r="B36" s="42"/>
      <c r="C36" s="43"/>
      <c r="D36" s="43"/>
      <c r="E36" s="45" t="s">
        <v>1233</v>
      </c>
      <c r="F36" s="43"/>
      <c r="G36" s="43"/>
      <c r="H36" s="43"/>
      <c r="I36" s="43"/>
      <c r="J36" s="44"/>
    </row>
    <row r="37" ht="304.5">
      <c r="A37" s="35" t="s">
        <v>131</v>
      </c>
      <c r="B37" s="42"/>
      <c r="C37" s="43"/>
      <c r="D37" s="43"/>
      <c r="E37" s="37" t="s">
        <v>804</v>
      </c>
      <c r="F37" s="43"/>
      <c r="G37" s="43"/>
      <c r="H37" s="43"/>
      <c r="I37" s="43"/>
      <c r="J37" s="44"/>
    </row>
    <row r="38">
      <c r="A38" s="35" t="s">
        <v>122</v>
      </c>
      <c r="B38" s="35">
        <v>8</v>
      </c>
      <c r="C38" s="36" t="s">
        <v>805</v>
      </c>
      <c r="D38" s="35" t="s">
        <v>124</v>
      </c>
      <c r="E38" s="37" t="s">
        <v>806</v>
      </c>
      <c r="F38" s="38" t="s">
        <v>126</v>
      </c>
      <c r="G38" s="39">
        <v>50.399999999999999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130.5">
      <c r="A39" s="35" t="s">
        <v>127</v>
      </c>
      <c r="B39" s="42"/>
      <c r="C39" s="43"/>
      <c r="D39" s="43"/>
      <c r="E39" s="37" t="s">
        <v>860</v>
      </c>
      <c r="F39" s="43"/>
      <c r="G39" s="43"/>
      <c r="H39" s="43"/>
      <c r="I39" s="43"/>
      <c r="J39" s="44"/>
    </row>
    <row r="40">
      <c r="A40" s="35" t="s">
        <v>129</v>
      </c>
      <c r="B40" s="42"/>
      <c r="C40" s="43"/>
      <c r="D40" s="43"/>
      <c r="E40" s="45" t="s">
        <v>1239</v>
      </c>
      <c r="F40" s="43"/>
      <c r="G40" s="43"/>
      <c r="H40" s="43"/>
      <c r="I40" s="43"/>
      <c r="J40" s="44"/>
    </row>
    <row r="41" ht="391.5">
      <c r="A41" s="35" t="s">
        <v>131</v>
      </c>
      <c r="B41" s="42"/>
      <c r="C41" s="43"/>
      <c r="D41" s="43"/>
      <c r="E41" s="37" t="s">
        <v>809</v>
      </c>
      <c r="F41" s="43"/>
      <c r="G41" s="43"/>
      <c r="H41" s="43"/>
      <c r="I41" s="43"/>
      <c r="J41" s="44"/>
    </row>
    <row r="42">
      <c r="A42" s="29" t="s">
        <v>119</v>
      </c>
      <c r="B42" s="30"/>
      <c r="C42" s="31" t="s">
        <v>281</v>
      </c>
      <c r="D42" s="32"/>
      <c r="E42" s="29" t="s">
        <v>282</v>
      </c>
      <c r="F42" s="32"/>
      <c r="G42" s="32"/>
      <c r="H42" s="32"/>
      <c r="I42" s="33">
        <f>SUMIFS(I43:I50,A43:A50,"P")</f>
        <v>0</v>
      </c>
      <c r="J42" s="34"/>
    </row>
    <row r="43">
      <c r="A43" s="35" t="s">
        <v>122</v>
      </c>
      <c r="B43" s="35">
        <v>9</v>
      </c>
      <c r="C43" s="36" t="s">
        <v>776</v>
      </c>
      <c r="D43" s="35" t="s">
        <v>124</v>
      </c>
      <c r="E43" s="37" t="s">
        <v>777</v>
      </c>
      <c r="F43" s="38" t="s">
        <v>126</v>
      </c>
      <c r="G43" s="39">
        <v>0.78000000000000003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127</v>
      </c>
      <c r="B44" s="42"/>
      <c r="C44" s="43"/>
      <c r="D44" s="43"/>
      <c r="E44" s="37" t="s">
        <v>1240</v>
      </c>
      <c r="F44" s="43"/>
      <c r="G44" s="43"/>
      <c r="H44" s="43"/>
      <c r="I44" s="43"/>
      <c r="J44" s="44"/>
    </row>
    <row r="45">
      <c r="A45" s="35" t="s">
        <v>129</v>
      </c>
      <c r="B45" s="42"/>
      <c r="C45" s="43"/>
      <c r="D45" s="43"/>
      <c r="E45" s="45" t="s">
        <v>1241</v>
      </c>
      <c r="F45" s="43"/>
      <c r="G45" s="43"/>
      <c r="H45" s="43"/>
      <c r="I45" s="43"/>
      <c r="J45" s="44"/>
    </row>
    <row r="46" ht="409.5">
      <c r="A46" s="35" t="s">
        <v>131</v>
      </c>
      <c r="B46" s="42"/>
      <c r="C46" s="43"/>
      <c r="D46" s="43"/>
      <c r="E46" s="37" t="s">
        <v>779</v>
      </c>
      <c r="F46" s="43"/>
      <c r="G46" s="43"/>
      <c r="H46" s="43"/>
      <c r="I46" s="43"/>
      <c r="J46" s="44"/>
    </row>
    <row r="47">
      <c r="A47" s="35" t="s">
        <v>122</v>
      </c>
      <c r="B47" s="35">
        <v>10</v>
      </c>
      <c r="C47" s="36" t="s">
        <v>288</v>
      </c>
      <c r="D47" s="35" t="s">
        <v>124</v>
      </c>
      <c r="E47" s="37" t="s">
        <v>289</v>
      </c>
      <c r="F47" s="38" t="s">
        <v>126</v>
      </c>
      <c r="G47" s="39">
        <v>16.800000000000001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127</v>
      </c>
      <c r="B48" s="42"/>
      <c r="C48" s="43"/>
      <c r="D48" s="43"/>
      <c r="E48" s="37" t="s">
        <v>810</v>
      </c>
      <c r="F48" s="43"/>
      <c r="G48" s="43"/>
      <c r="H48" s="43"/>
      <c r="I48" s="43"/>
      <c r="J48" s="44"/>
    </row>
    <row r="49">
      <c r="A49" s="35" t="s">
        <v>129</v>
      </c>
      <c r="B49" s="42"/>
      <c r="C49" s="43"/>
      <c r="D49" s="43"/>
      <c r="E49" s="45" t="s">
        <v>1242</v>
      </c>
      <c r="F49" s="43"/>
      <c r="G49" s="43"/>
      <c r="H49" s="43"/>
      <c r="I49" s="43"/>
      <c r="J49" s="44"/>
    </row>
    <row r="50" ht="58">
      <c r="A50" s="35" t="s">
        <v>131</v>
      </c>
      <c r="B50" s="42"/>
      <c r="C50" s="43"/>
      <c r="D50" s="43"/>
      <c r="E50" s="37" t="s">
        <v>812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SUMIFS(I52:I143,A52:A143,"P")</f>
        <v>0</v>
      </c>
      <c r="J51" s="34"/>
    </row>
    <row r="52">
      <c r="A52" s="35" t="s">
        <v>122</v>
      </c>
      <c r="B52" s="35">
        <v>11</v>
      </c>
      <c r="C52" s="36" t="s">
        <v>1243</v>
      </c>
      <c r="D52" s="35" t="s">
        <v>124</v>
      </c>
      <c r="E52" s="37" t="s">
        <v>1244</v>
      </c>
      <c r="F52" s="38" t="s">
        <v>212</v>
      </c>
      <c r="G52" s="39">
        <v>152.59999999999999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58">
      <c r="A53" s="35" t="s">
        <v>127</v>
      </c>
      <c r="B53" s="42"/>
      <c r="C53" s="43"/>
      <c r="D53" s="43"/>
      <c r="E53" s="37" t="s">
        <v>1245</v>
      </c>
      <c r="F53" s="43"/>
      <c r="G53" s="43"/>
      <c r="H53" s="43"/>
      <c r="I53" s="43"/>
      <c r="J53" s="44"/>
    </row>
    <row r="54">
      <c r="A54" s="35" t="s">
        <v>129</v>
      </c>
      <c r="B54" s="42"/>
      <c r="C54" s="43"/>
      <c r="D54" s="43"/>
      <c r="E54" s="45" t="s">
        <v>1246</v>
      </c>
      <c r="F54" s="43"/>
      <c r="G54" s="43"/>
      <c r="H54" s="43"/>
      <c r="I54" s="43"/>
      <c r="J54" s="44"/>
    </row>
    <row r="55" ht="319">
      <c r="A55" s="35" t="s">
        <v>131</v>
      </c>
      <c r="B55" s="42"/>
      <c r="C55" s="43"/>
      <c r="D55" s="43"/>
      <c r="E55" s="37" t="s">
        <v>881</v>
      </c>
      <c r="F55" s="43"/>
      <c r="G55" s="43"/>
      <c r="H55" s="43"/>
      <c r="I55" s="43"/>
      <c r="J55" s="44"/>
    </row>
    <row r="56">
      <c r="A56" s="35" t="s">
        <v>122</v>
      </c>
      <c r="B56" s="35">
        <v>12</v>
      </c>
      <c r="C56" s="36" t="s">
        <v>1247</v>
      </c>
      <c r="D56" s="35" t="s">
        <v>124</v>
      </c>
      <c r="E56" s="37" t="s">
        <v>1248</v>
      </c>
      <c r="F56" s="38" t="s">
        <v>212</v>
      </c>
      <c r="G56" s="39">
        <v>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127</v>
      </c>
      <c r="B57" s="42"/>
      <c r="C57" s="43"/>
      <c r="D57" s="43"/>
      <c r="E57" s="37" t="s">
        <v>1249</v>
      </c>
      <c r="F57" s="43"/>
      <c r="G57" s="43"/>
      <c r="H57" s="43"/>
      <c r="I57" s="43"/>
      <c r="J57" s="44"/>
    </row>
    <row r="58">
      <c r="A58" s="35" t="s">
        <v>129</v>
      </c>
      <c r="B58" s="42"/>
      <c r="C58" s="43"/>
      <c r="D58" s="43"/>
      <c r="E58" s="45" t="s">
        <v>1250</v>
      </c>
      <c r="F58" s="43"/>
      <c r="G58" s="43"/>
      <c r="H58" s="43"/>
      <c r="I58" s="43"/>
      <c r="J58" s="44"/>
    </row>
    <row r="59" ht="319">
      <c r="A59" s="35" t="s">
        <v>131</v>
      </c>
      <c r="B59" s="42"/>
      <c r="C59" s="43"/>
      <c r="D59" s="43"/>
      <c r="E59" s="37" t="s">
        <v>1251</v>
      </c>
      <c r="F59" s="43"/>
      <c r="G59" s="43"/>
      <c r="H59" s="43"/>
      <c r="I59" s="43"/>
      <c r="J59" s="44"/>
    </row>
    <row r="60">
      <c r="A60" s="35" t="s">
        <v>122</v>
      </c>
      <c r="B60" s="35">
        <v>13</v>
      </c>
      <c r="C60" s="36" t="s">
        <v>1252</v>
      </c>
      <c r="D60" s="35" t="s">
        <v>124</v>
      </c>
      <c r="E60" s="37" t="s">
        <v>1253</v>
      </c>
      <c r="F60" s="38" t="s">
        <v>212</v>
      </c>
      <c r="G60" s="39">
        <v>1.5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29">
      <c r="A61" s="35" t="s">
        <v>127</v>
      </c>
      <c r="B61" s="42"/>
      <c r="C61" s="43"/>
      <c r="D61" s="43"/>
      <c r="E61" s="37" t="s">
        <v>1254</v>
      </c>
      <c r="F61" s="43"/>
      <c r="G61" s="43"/>
      <c r="H61" s="43"/>
      <c r="I61" s="43"/>
      <c r="J61" s="44"/>
    </row>
    <row r="62">
      <c r="A62" s="35" t="s">
        <v>129</v>
      </c>
      <c r="B62" s="42"/>
      <c r="C62" s="43"/>
      <c r="D62" s="43"/>
      <c r="E62" s="45" t="s">
        <v>1255</v>
      </c>
      <c r="F62" s="43"/>
      <c r="G62" s="43"/>
      <c r="H62" s="43"/>
      <c r="I62" s="43"/>
      <c r="J62" s="44"/>
    </row>
    <row r="63" ht="319">
      <c r="A63" s="35" t="s">
        <v>131</v>
      </c>
      <c r="B63" s="42"/>
      <c r="C63" s="43"/>
      <c r="D63" s="43"/>
      <c r="E63" s="37" t="s">
        <v>881</v>
      </c>
      <c r="F63" s="43"/>
      <c r="G63" s="43"/>
      <c r="H63" s="43"/>
      <c r="I63" s="43"/>
      <c r="J63" s="44"/>
    </row>
    <row r="64">
      <c r="A64" s="35" t="s">
        <v>122</v>
      </c>
      <c r="B64" s="35">
        <v>14</v>
      </c>
      <c r="C64" s="36" t="s">
        <v>1256</v>
      </c>
      <c r="D64" s="35" t="s">
        <v>124</v>
      </c>
      <c r="E64" s="37" t="s">
        <v>1257</v>
      </c>
      <c r="F64" s="38" t="s">
        <v>212</v>
      </c>
      <c r="G64" s="39">
        <v>6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9">
      <c r="A65" s="35" t="s">
        <v>127</v>
      </c>
      <c r="B65" s="42"/>
      <c r="C65" s="43"/>
      <c r="D65" s="43"/>
      <c r="E65" s="37" t="s">
        <v>1258</v>
      </c>
      <c r="F65" s="43"/>
      <c r="G65" s="43"/>
      <c r="H65" s="43"/>
      <c r="I65" s="43"/>
      <c r="J65" s="44"/>
    </row>
    <row r="66">
      <c r="A66" s="35" t="s">
        <v>129</v>
      </c>
      <c r="B66" s="42"/>
      <c r="C66" s="43"/>
      <c r="D66" s="43"/>
      <c r="E66" s="45" t="s">
        <v>468</v>
      </c>
      <c r="F66" s="43"/>
      <c r="G66" s="43"/>
      <c r="H66" s="43"/>
      <c r="I66" s="43"/>
      <c r="J66" s="44"/>
    </row>
    <row r="67" ht="72.5">
      <c r="A67" s="35" t="s">
        <v>131</v>
      </c>
      <c r="B67" s="42"/>
      <c r="C67" s="43"/>
      <c r="D67" s="43"/>
      <c r="E67" s="37" t="s">
        <v>1259</v>
      </c>
      <c r="F67" s="43"/>
      <c r="G67" s="43"/>
      <c r="H67" s="43"/>
      <c r="I67" s="43"/>
      <c r="J67" s="44"/>
    </row>
    <row r="68">
      <c r="A68" s="35" t="s">
        <v>122</v>
      </c>
      <c r="B68" s="35">
        <v>15</v>
      </c>
      <c r="C68" s="36" t="s">
        <v>877</v>
      </c>
      <c r="D68" s="35" t="s">
        <v>124</v>
      </c>
      <c r="E68" s="37" t="s">
        <v>878</v>
      </c>
      <c r="F68" s="38" t="s">
        <v>212</v>
      </c>
      <c r="G68" s="39">
        <v>8.5999999999999996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127</v>
      </c>
      <c r="B69" s="42"/>
      <c r="C69" s="43"/>
      <c r="D69" s="43"/>
      <c r="E69" s="37" t="s">
        <v>879</v>
      </c>
      <c r="F69" s="43"/>
      <c r="G69" s="43"/>
      <c r="H69" s="43"/>
      <c r="I69" s="43"/>
      <c r="J69" s="44"/>
    </row>
    <row r="70">
      <c r="A70" s="35" t="s">
        <v>129</v>
      </c>
      <c r="B70" s="42"/>
      <c r="C70" s="43"/>
      <c r="D70" s="43"/>
      <c r="E70" s="45" t="s">
        <v>1260</v>
      </c>
      <c r="F70" s="43"/>
      <c r="G70" s="43"/>
      <c r="H70" s="43"/>
      <c r="I70" s="43"/>
      <c r="J70" s="44"/>
    </row>
    <row r="71" ht="319">
      <c r="A71" s="35" t="s">
        <v>131</v>
      </c>
      <c r="B71" s="42"/>
      <c r="C71" s="43"/>
      <c r="D71" s="43"/>
      <c r="E71" s="37" t="s">
        <v>881</v>
      </c>
      <c r="F71" s="43"/>
      <c r="G71" s="43"/>
      <c r="H71" s="43"/>
      <c r="I71" s="43"/>
      <c r="J71" s="44"/>
    </row>
    <row r="72">
      <c r="A72" s="35" t="s">
        <v>122</v>
      </c>
      <c r="B72" s="35">
        <v>16</v>
      </c>
      <c r="C72" s="36" t="s">
        <v>1261</v>
      </c>
      <c r="D72" s="35" t="s">
        <v>124</v>
      </c>
      <c r="E72" s="37" t="s">
        <v>1262</v>
      </c>
      <c r="F72" s="38" t="s">
        <v>212</v>
      </c>
      <c r="G72" s="39">
        <v>6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127</v>
      </c>
      <c r="B73" s="42"/>
      <c r="C73" s="43"/>
      <c r="D73" s="43"/>
      <c r="E73" s="37" t="s">
        <v>1263</v>
      </c>
      <c r="F73" s="43"/>
      <c r="G73" s="43"/>
      <c r="H73" s="43"/>
      <c r="I73" s="43"/>
      <c r="J73" s="44"/>
    </row>
    <row r="74">
      <c r="A74" s="35" t="s">
        <v>129</v>
      </c>
      <c r="B74" s="42"/>
      <c r="C74" s="43"/>
      <c r="D74" s="43"/>
      <c r="E74" s="45" t="s">
        <v>468</v>
      </c>
      <c r="F74" s="43"/>
      <c r="G74" s="43"/>
      <c r="H74" s="43"/>
      <c r="I74" s="43"/>
      <c r="J74" s="44"/>
    </row>
    <row r="75" ht="304.5">
      <c r="A75" s="35" t="s">
        <v>131</v>
      </c>
      <c r="B75" s="42"/>
      <c r="C75" s="43"/>
      <c r="D75" s="43"/>
      <c r="E75" s="37" t="s">
        <v>960</v>
      </c>
      <c r="F75" s="43"/>
      <c r="G75" s="43"/>
      <c r="H75" s="43"/>
      <c r="I75" s="43"/>
      <c r="J75" s="44"/>
    </row>
    <row r="76">
      <c r="A76" s="35" t="s">
        <v>122</v>
      </c>
      <c r="B76" s="35">
        <v>17</v>
      </c>
      <c r="C76" s="36" t="s">
        <v>882</v>
      </c>
      <c r="D76" s="35" t="s">
        <v>124</v>
      </c>
      <c r="E76" s="37" t="s">
        <v>883</v>
      </c>
      <c r="F76" s="38" t="s">
        <v>153</v>
      </c>
      <c r="G76" s="39">
        <v>8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127</v>
      </c>
      <c r="B77" s="42"/>
      <c r="C77" s="43"/>
      <c r="D77" s="43"/>
      <c r="E77" s="37" t="s">
        <v>1264</v>
      </c>
      <c r="F77" s="43"/>
      <c r="G77" s="43"/>
      <c r="H77" s="43"/>
      <c r="I77" s="43"/>
      <c r="J77" s="44"/>
    </row>
    <row r="78">
      <c r="A78" s="35" t="s">
        <v>129</v>
      </c>
      <c r="B78" s="42"/>
      <c r="C78" s="43"/>
      <c r="D78" s="43"/>
      <c r="E78" s="45" t="s">
        <v>1265</v>
      </c>
      <c r="F78" s="43"/>
      <c r="G78" s="43"/>
      <c r="H78" s="43"/>
      <c r="I78" s="43"/>
      <c r="J78" s="44"/>
    </row>
    <row r="79" ht="43.5">
      <c r="A79" s="35" t="s">
        <v>131</v>
      </c>
      <c r="B79" s="42"/>
      <c r="C79" s="43"/>
      <c r="D79" s="43"/>
      <c r="E79" s="37" t="s">
        <v>886</v>
      </c>
      <c r="F79" s="43"/>
      <c r="G79" s="43"/>
      <c r="H79" s="43"/>
      <c r="I79" s="43"/>
      <c r="J79" s="44"/>
    </row>
    <row r="80">
      <c r="A80" s="35" t="s">
        <v>122</v>
      </c>
      <c r="B80" s="35">
        <v>18</v>
      </c>
      <c r="C80" s="36" t="s">
        <v>1266</v>
      </c>
      <c r="D80" s="35" t="s">
        <v>124</v>
      </c>
      <c r="E80" s="37" t="s">
        <v>1267</v>
      </c>
      <c r="F80" s="38" t="s">
        <v>153</v>
      </c>
      <c r="G80" s="39">
        <v>1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127</v>
      </c>
      <c r="B81" s="42"/>
      <c r="C81" s="43"/>
      <c r="D81" s="43"/>
      <c r="E81" s="37" t="s">
        <v>1268</v>
      </c>
      <c r="F81" s="43"/>
      <c r="G81" s="43"/>
      <c r="H81" s="43"/>
      <c r="I81" s="43"/>
      <c r="J81" s="44"/>
    </row>
    <row r="82">
      <c r="A82" s="35" t="s">
        <v>129</v>
      </c>
      <c r="B82" s="42"/>
      <c r="C82" s="43"/>
      <c r="D82" s="43"/>
      <c r="E82" s="45" t="s">
        <v>138</v>
      </c>
      <c r="F82" s="43"/>
      <c r="G82" s="43"/>
      <c r="H82" s="43"/>
      <c r="I82" s="43"/>
      <c r="J82" s="44"/>
    </row>
    <row r="83" ht="87">
      <c r="A83" s="35" t="s">
        <v>131</v>
      </c>
      <c r="B83" s="42"/>
      <c r="C83" s="43"/>
      <c r="D83" s="43"/>
      <c r="E83" s="37" t="s">
        <v>890</v>
      </c>
      <c r="F83" s="43"/>
      <c r="G83" s="43"/>
      <c r="H83" s="43"/>
      <c r="I83" s="43"/>
      <c r="J83" s="44"/>
    </row>
    <row r="84">
      <c r="A84" s="35" t="s">
        <v>122</v>
      </c>
      <c r="B84" s="35">
        <v>19</v>
      </c>
      <c r="C84" s="36" t="s">
        <v>1269</v>
      </c>
      <c r="D84" s="35" t="s">
        <v>124</v>
      </c>
      <c r="E84" s="37" t="s">
        <v>1270</v>
      </c>
      <c r="F84" s="38" t="s">
        <v>153</v>
      </c>
      <c r="G84" s="39">
        <v>2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29">
      <c r="A85" s="35" t="s">
        <v>127</v>
      </c>
      <c r="B85" s="42"/>
      <c r="C85" s="43"/>
      <c r="D85" s="43"/>
      <c r="E85" s="37" t="s">
        <v>1271</v>
      </c>
      <c r="F85" s="43"/>
      <c r="G85" s="43"/>
      <c r="H85" s="43"/>
      <c r="I85" s="43"/>
      <c r="J85" s="44"/>
    </row>
    <row r="86">
      <c r="A86" s="35" t="s">
        <v>129</v>
      </c>
      <c r="B86" s="42"/>
      <c r="C86" s="43"/>
      <c r="D86" s="43"/>
      <c r="E86" s="45" t="s">
        <v>453</v>
      </c>
      <c r="F86" s="43"/>
      <c r="G86" s="43"/>
      <c r="H86" s="43"/>
      <c r="I86" s="43"/>
      <c r="J86" s="44"/>
    </row>
    <row r="87" ht="43.5">
      <c r="A87" s="35" t="s">
        <v>131</v>
      </c>
      <c r="B87" s="42"/>
      <c r="C87" s="43"/>
      <c r="D87" s="43"/>
      <c r="E87" s="37" t="s">
        <v>886</v>
      </c>
      <c r="F87" s="43"/>
      <c r="G87" s="43"/>
      <c r="H87" s="43"/>
      <c r="I87" s="43"/>
      <c r="J87" s="44"/>
    </row>
    <row r="88">
      <c r="A88" s="35" t="s">
        <v>122</v>
      </c>
      <c r="B88" s="35">
        <v>20</v>
      </c>
      <c r="C88" s="36" t="s">
        <v>1272</v>
      </c>
      <c r="D88" s="35" t="s">
        <v>124</v>
      </c>
      <c r="E88" s="37" t="s">
        <v>1273</v>
      </c>
      <c r="F88" s="38" t="s">
        <v>153</v>
      </c>
      <c r="G88" s="39">
        <v>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29">
      <c r="A89" s="35" t="s">
        <v>127</v>
      </c>
      <c r="B89" s="42"/>
      <c r="C89" s="43"/>
      <c r="D89" s="43"/>
      <c r="E89" s="37" t="s">
        <v>1274</v>
      </c>
      <c r="F89" s="43"/>
      <c r="G89" s="43"/>
      <c r="H89" s="43"/>
      <c r="I89" s="43"/>
      <c r="J89" s="44"/>
    </row>
    <row r="90">
      <c r="A90" s="35" t="s">
        <v>129</v>
      </c>
      <c r="B90" s="42"/>
      <c r="C90" s="43"/>
      <c r="D90" s="43"/>
      <c r="E90" s="45" t="s">
        <v>138</v>
      </c>
      <c r="F90" s="43"/>
      <c r="G90" s="43"/>
      <c r="H90" s="43"/>
      <c r="I90" s="43"/>
      <c r="J90" s="44"/>
    </row>
    <row r="91" ht="43.5">
      <c r="A91" s="35" t="s">
        <v>131</v>
      </c>
      <c r="B91" s="42"/>
      <c r="C91" s="43"/>
      <c r="D91" s="43"/>
      <c r="E91" s="37" t="s">
        <v>886</v>
      </c>
      <c r="F91" s="43"/>
      <c r="G91" s="43"/>
      <c r="H91" s="43"/>
      <c r="I91" s="43"/>
      <c r="J91" s="44"/>
    </row>
    <row r="92">
      <c r="A92" s="35" t="s">
        <v>122</v>
      </c>
      <c r="B92" s="35">
        <v>21</v>
      </c>
      <c r="C92" s="36" t="s">
        <v>1275</v>
      </c>
      <c r="D92" s="35" t="s">
        <v>124</v>
      </c>
      <c r="E92" s="37" t="s">
        <v>1276</v>
      </c>
      <c r="F92" s="38" t="s">
        <v>153</v>
      </c>
      <c r="G92" s="39">
        <v>1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127</v>
      </c>
      <c r="B93" s="42"/>
      <c r="C93" s="43"/>
      <c r="D93" s="43"/>
      <c r="E93" s="37" t="s">
        <v>1277</v>
      </c>
      <c r="F93" s="43"/>
      <c r="G93" s="43"/>
      <c r="H93" s="43"/>
      <c r="I93" s="43"/>
      <c r="J93" s="44"/>
    </row>
    <row r="94">
      <c r="A94" s="35" t="s">
        <v>129</v>
      </c>
      <c r="B94" s="42"/>
      <c r="C94" s="43"/>
      <c r="D94" s="43"/>
      <c r="E94" s="45" t="s">
        <v>138</v>
      </c>
      <c r="F94" s="43"/>
      <c r="G94" s="43"/>
      <c r="H94" s="43"/>
      <c r="I94" s="43"/>
      <c r="J94" s="44"/>
    </row>
    <row r="95" ht="87">
      <c r="A95" s="35" t="s">
        <v>131</v>
      </c>
      <c r="B95" s="42"/>
      <c r="C95" s="43"/>
      <c r="D95" s="43"/>
      <c r="E95" s="37" t="s">
        <v>890</v>
      </c>
      <c r="F95" s="43"/>
      <c r="G95" s="43"/>
      <c r="H95" s="43"/>
      <c r="I95" s="43"/>
      <c r="J95" s="44"/>
    </row>
    <row r="96">
      <c r="A96" s="35" t="s">
        <v>122</v>
      </c>
      <c r="B96" s="35">
        <v>22</v>
      </c>
      <c r="C96" s="36" t="s">
        <v>1278</v>
      </c>
      <c r="D96" s="35" t="s">
        <v>124</v>
      </c>
      <c r="E96" s="37" t="s">
        <v>1279</v>
      </c>
      <c r="F96" s="38" t="s">
        <v>153</v>
      </c>
      <c r="G96" s="39">
        <v>7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29">
      <c r="A97" s="35" t="s">
        <v>127</v>
      </c>
      <c r="B97" s="42"/>
      <c r="C97" s="43"/>
      <c r="D97" s="43"/>
      <c r="E97" s="37" t="s">
        <v>1280</v>
      </c>
      <c r="F97" s="43"/>
      <c r="G97" s="43"/>
      <c r="H97" s="43"/>
      <c r="I97" s="43"/>
      <c r="J97" s="44"/>
    </row>
    <row r="98">
      <c r="A98" s="35" t="s">
        <v>129</v>
      </c>
      <c r="B98" s="42"/>
      <c r="C98" s="43"/>
      <c r="D98" s="43"/>
      <c r="E98" s="45" t="s">
        <v>599</v>
      </c>
      <c r="F98" s="43"/>
      <c r="G98" s="43"/>
      <c r="H98" s="43"/>
      <c r="I98" s="43"/>
      <c r="J98" s="44"/>
    </row>
    <row r="99" ht="43.5">
      <c r="A99" s="35" t="s">
        <v>131</v>
      </c>
      <c r="B99" s="42"/>
      <c r="C99" s="43"/>
      <c r="D99" s="43"/>
      <c r="E99" s="37" t="s">
        <v>886</v>
      </c>
      <c r="F99" s="43"/>
      <c r="G99" s="43"/>
      <c r="H99" s="43"/>
      <c r="I99" s="43"/>
      <c r="J99" s="44"/>
    </row>
    <row r="100">
      <c r="A100" s="35" t="s">
        <v>122</v>
      </c>
      <c r="B100" s="35">
        <v>23</v>
      </c>
      <c r="C100" s="36" t="s">
        <v>1281</v>
      </c>
      <c r="D100" s="35" t="s">
        <v>124</v>
      </c>
      <c r="E100" s="37" t="s">
        <v>1282</v>
      </c>
      <c r="F100" s="38" t="s">
        <v>153</v>
      </c>
      <c r="G100" s="39">
        <v>9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43.5">
      <c r="A101" s="35" t="s">
        <v>127</v>
      </c>
      <c r="B101" s="42"/>
      <c r="C101" s="43"/>
      <c r="D101" s="43"/>
      <c r="E101" s="37" t="s">
        <v>1283</v>
      </c>
      <c r="F101" s="43"/>
      <c r="G101" s="43"/>
      <c r="H101" s="43"/>
      <c r="I101" s="43"/>
      <c r="J101" s="44"/>
    </row>
    <row r="102">
      <c r="A102" s="35" t="s">
        <v>129</v>
      </c>
      <c r="B102" s="42"/>
      <c r="C102" s="43"/>
      <c r="D102" s="43"/>
      <c r="E102" s="45" t="s">
        <v>1284</v>
      </c>
      <c r="F102" s="43"/>
      <c r="G102" s="43"/>
      <c r="H102" s="43"/>
      <c r="I102" s="43"/>
      <c r="J102" s="44"/>
    </row>
    <row r="103" ht="43.5">
      <c r="A103" s="35" t="s">
        <v>131</v>
      </c>
      <c r="B103" s="42"/>
      <c r="C103" s="43"/>
      <c r="D103" s="43"/>
      <c r="E103" s="37" t="s">
        <v>886</v>
      </c>
      <c r="F103" s="43"/>
      <c r="G103" s="43"/>
      <c r="H103" s="43"/>
      <c r="I103" s="43"/>
      <c r="J103" s="44"/>
    </row>
    <row r="104">
      <c r="A104" s="35" t="s">
        <v>122</v>
      </c>
      <c r="B104" s="35">
        <v>24</v>
      </c>
      <c r="C104" s="36" t="s">
        <v>1285</v>
      </c>
      <c r="D104" s="35" t="s">
        <v>124</v>
      </c>
      <c r="E104" s="37" t="s">
        <v>1286</v>
      </c>
      <c r="F104" s="38" t="s">
        <v>153</v>
      </c>
      <c r="G104" s="39">
        <v>2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127</v>
      </c>
      <c r="B105" s="42"/>
      <c r="C105" s="43"/>
      <c r="D105" s="43"/>
      <c r="E105" s="37" t="s">
        <v>1287</v>
      </c>
      <c r="F105" s="43"/>
      <c r="G105" s="43"/>
      <c r="H105" s="43"/>
      <c r="I105" s="43"/>
      <c r="J105" s="44"/>
    </row>
    <row r="106">
      <c r="A106" s="35" t="s">
        <v>129</v>
      </c>
      <c r="B106" s="42"/>
      <c r="C106" s="43"/>
      <c r="D106" s="43"/>
      <c r="E106" s="45" t="s">
        <v>453</v>
      </c>
      <c r="F106" s="43"/>
      <c r="G106" s="43"/>
      <c r="H106" s="43"/>
      <c r="I106" s="43"/>
      <c r="J106" s="44"/>
    </row>
    <row r="107" ht="43.5">
      <c r="A107" s="35" t="s">
        <v>131</v>
      </c>
      <c r="B107" s="42"/>
      <c r="C107" s="43"/>
      <c r="D107" s="43"/>
      <c r="E107" s="37" t="s">
        <v>886</v>
      </c>
      <c r="F107" s="43"/>
      <c r="G107" s="43"/>
      <c r="H107" s="43"/>
      <c r="I107" s="43"/>
      <c r="J107" s="44"/>
    </row>
    <row r="108">
      <c r="A108" s="35" t="s">
        <v>122</v>
      </c>
      <c r="B108" s="35">
        <v>25</v>
      </c>
      <c r="C108" s="36" t="s">
        <v>1288</v>
      </c>
      <c r="D108" s="35" t="s">
        <v>124</v>
      </c>
      <c r="E108" s="37" t="s">
        <v>1289</v>
      </c>
      <c r="F108" s="38" t="s">
        <v>153</v>
      </c>
      <c r="G108" s="39">
        <v>1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127</v>
      </c>
      <c r="B109" s="42"/>
      <c r="C109" s="43"/>
      <c r="D109" s="43"/>
      <c r="E109" s="37" t="s">
        <v>1290</v>
      </c>
      <c r="F109" s="43"/>
      <c r="G109" s="43"/>
      <c r="H109" s="43"/>
      <c r="I109" s="43"/>
      <c r="J109" s="44"/>
    </row>
    <row r="110">
      <c r="A110" s="35" t="s">
        <v>129</v>
      </c>
      <c r="B110" s="42"/>
      <c r="C110" s="43"/>
      <c r="D110" s="43"/>
      <c r="E110" s="45" t="s">
        <v>138</v>
      </c>
      <c r="F110" s="43"/>
      <c r="G110" s="43"/>
      <c r="H110" s="43"/>
      <c r="I110" s="43"/>
      <c r="J110" s="44"/>
    </row>
    <row r="111" ht="29">
      <c r="A111" s="35" t="s">
        <v>131</v>
      </c>
      <c r="B111" s="42"/>
      <c r="C111" s="43"/>
      <c r="D111" s="43"/>
      <c r="E111" s="37" t="s">
        <v>1291</v>
      </c>
      <c r="F111" s="43"/>
      <c r="G111" s="43"/>
      <c r="H111" s="43"/>
      <c r="I111" s="43"/>
      <c r="J111" s="44"/>
    </row>
    <row r="112">
      <c r="A112" s="35" t="s">
        <v>122</v>
      </c>
      <c r="B112" s="35">
        <v>26</v>
      </c>
      <c r="C112" s="36" t="s">
        <v>1292</v>
      </c>
      <c r="D112" s="35" t="s">
        <v>124</v>
      </c>
      <c r="E112" s="37" t="s">
        <v>1293</v>
      </c>
      <c r="F112" s="38" t="s">
        <v>153</v>
      </c>
      <c r="G112" s="39">
        <v>6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>
      <c r="A113" s="35" t="s">
        <v>127</v>
      </c>
      <c r="B113" s="42"/>
      <c r="C113" s="43"/>
      <c r="D113" s="43"/>
      <c r="E113" s="37" t="s">
        <v>1294</v>
      </c>
      <c r="F113" s="43"/>
      <c r="G113" s="43"/>
      <c r="H113" s="43"/>
      <c r="I113" s="43"/>
      <c r="J113" s="44"/>
    </row>
    <row r="114">
      <c r="A114" s="35" t="s">
        <v>129</v>
      </c>
      <c r="B114" s="42"/>
      <c r="C114" s="43"/>
      <c r="D114" s="43"/>
      <c r="E114" s="45" t="s">
        <v>468</v>
      </c>
      <c r="F114" s="43"/>
      <c r="G114" s="43"/>
      <c r="H114" s="43"/>
      <c r="I114" s="43"/>
      <c r="J114" s="44"/>
    </row>
    <row r="115" ht="72.5">
      <c r="A115" s="35" t="s">
        <v>131</v>
      </c>
      <c r="B115" s="42"/>
      <c r="C115" s="43"/>
      <c r="D115" s="43"/>
      <c r="E115" s="37" t="s">
        <v>1295</v>
      </c>
      <c r="F115" s="43"/>
      <c r="G115" s="43"/>
      <c r="H115" s="43"/>
      <c r="I115" s="43"/>
      <c r="J115" s="44"/>
    </row>
    <row r="116">
      <c r="A116" s="35" t="s">
        <v>122</v>
      </c>
      <c r="B116" s="35">
        <v>27</v>
      </c>
      <c r="C116" s="36" t="s">
        <v>895</v>
      </c>
      <c r="D116" s="35" t="s">
        <v>124</v>
      </c>
      <c r="E116" s="37" t="s">
        <v>896</v>
      </c>
      <c r="F116" s="38" t="s">
        <v>153</v>
      </c>
      <c r="G116" s="39">
        <v>12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29">
      <c r="A117" s="35" t="s">
        <v>127</v>
      </c>
      <c r="B117" s="42"/>
      <c r="C117" s="43"/>
      <c r="D117" s="43"/>
      <c r="E117" s="37" t="s">
        <v>1296</v>
      </c>
      <c r="F117" s="43"/>
      <c r="G117" s="43"/>
      <c r="H117" s="43"/>
      <c r="I117" s="43"/>
      <c r="J117" s="44"/>
    </row>
    <row r="118">
      <c r="A118" s="35" t="s">
        <v>129</v>
      </c>
      <c r="B118" s="42"/>
      <c r="C118" s="43"/>
      <c r="D118" s="43"/>
      <c r="E118" s="45" t="s">
        <v>1297</v>
      </c>
      <c r="F118" s="43"/>
      <c r="G118" s="43"/>
      <c r="H118" s="43"/>
      <c r="I118" s="43"/>
      <c r="J118" s="44"/>
    </row>
    <row r="119" ht="43.5">
      <c r="A119" s="35" t="s">
        <v>131</v>
      </c>
      <c r="B119" s="42"/>
      <c r="C119" s="43"/>
      <c r="D119" s="43"/>
      <c r="E119" s="37" t="s">
        <v>828</v>
      </c>
      <c r="F119" s="43"/>
      <c r="G119" s="43"/>
      <c r="H119" s="43"/>
      <c r="I119" s="43"/>
      <c r="J119" s="44"/>
    </row>
    <row r="120">
      <c r="A120" s="35" t="s">
        <v>122</v>
      </c>
      <c r="B120" s="35">
        <v>28</v>
      </c>
      <c r="C120" s="36" t="s">
        <v>898</v>
      </c>
      <c r="D120" s="35" t="s">
        <v>124</v>
      </c>
      <c r="E120" s="37" t="s">
        <v>899</v>
      </c>
      <c r="F120" s="38" t="s">
        <v>212</v>
      </c>
      <c r="G120" s="39">
        <v>9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29">
      <c r="A121" s="35" t="s">
        <v>127</v>
      </c>
      <c r="B121" s="42"/>
      <c r="C121" s="43"/>
      <c r="D121" s="43"/>
      <c r="E121" s="37" t="s">
        <v>1298</v>
      </c>
      <c r="F121" s="43"/>
      <c r="G121" s="43"/>
      <c r="H121" s="43"/>
      <c r="I121" s="43"/>
      <c r="J121" s="44"/>
    </row>
    <row r="122">
      <c r="A122" s="35" t="s">
        <v>129</v>
      </c>
      <c r="B122" s="42"/>
      <c r="C122" s="43"/>
      <c r="D122" s="43"/>
      <c r="E122" s="45" t="s">
        <v>546</v>
      </c>
      <c r="F122" s="43"/>
      <c r="G122" s="43"/>
      <c r="H122" s="43"/>
      <c r="I122" s="43"/>
      <c r="J122" s="44"/>
    </row>
    <row r="123" ht="58">
      <c r="A123" s="35" t="s">
        <v>131</v>
      </c>
      <c r="B123" s="42"/>
      <c r="C123" s="43"/>
      <c r="D123" s="43"/>
      <c r="E123" s="37" t="s">
        <v>902</v>
      </c>
      <c r="F123" s="43"/>
      <c r="G123" s="43"/>
      <c r="H123" s="43"/>
      <c r="I123" s="43"/>
      <c r="J123" s="44"/>
    </row>
    <row r="124">
      <c r="A124" s="35" t="s">
        <v>122</v>
      </c>
      <c r="B124" s="35">
        <v>29</v>
      </c>
      <c r="C124" s="36" t="s">
        <v>829</v>
      </c>
      <c r="D124" s="35" t="s">
        <v>124</v>
      </c>
      <c r="E124" s="37" t="s">
        <v>830</v>
      </c>
      <c r="F124" s="38" t="s">
        <v>212</v>
      </c>
      <c r="G124" s="39">
        <v>163.69999999999999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127</v>
      </c>
      <c r="B125" s="42"/>
      <c r="C125" s="43"/>
      <c r="D125" s="43"/>
      <c r="E125" s="37" t="s">
        <v>903</v>
      </c>
      <c r="F125" s="43"/>
      <c r="G125" s="43"/>
      <c r="H125" s="43"/>
      <c r="I125" s="43"/>
      <c r="J125" s="44"/>
    </row>
    <row r="126">
      <c r="A126" s="35" t="s">
        <v>129</v>
      </c>
      <c r="B126" s="42"/>
      <c r="C126" s="43"/>
      <c r="D126" s="43"/>
      <c r="E126" s="45" t="s">
        <v>1299</v>
      </c>
      <c r="F126" s="43"/>
      <c r="G126" s="43"/>
      <c r="H126" s="43"/>
      <c r="I126" s="43"/>
      <c r="J126" s="44"/>
    </row>
    <row r="127" ht="43.5">
      <c r="A127" s="35" t="s">
        <v>131</v>
      </c>
      <c r="B127" s="42"/>
      <c r="C127" s="43"/>
      <c r="D127" s="43"/>
      <c r="E127" s="37" t="s">
        <v>828</v>
      </c>
      <c r="F127" s="43"/>
      <c r="G127" s="43"/>
      <c r="H127" s="43"/>
      <c r="I127" s="43"/>
      <c r="J127" s="44"/>
    </row>
    <row r="128">
      <c r="A128" s="35" t="s">
        <v>122</v>
      </c>
      <c r="B128" s="35">
        <v>30</v>
      </c>
      <c r="C128" s="36" t="s">
        <v>904</v>
      </c>
      <c r="D128" s="35" t="s">
        <v>124</v>
      </c>
      <c r="E128" s="37" t="s">
        <v>905</v>
      </c>
      <c r="F128" s="38" t="s">
        <v>212</v>
      </c>
      <c r="G128" s="39">
        <v>11.1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127</v>
      </c>
      <c r="B129" s="42"/>
      <c r="C129" s="43"/>
      <c r="D129" s="43"/>
      <c r="E129" s="37" t="s">
        <v>1300</v>
      </c>
      <c r="F129" s="43"/>
      <c r="G129" s="43"/>
      <c r="H129" s="43"/>
      <c r="I129" s="43"/>
      <c r="J129" s="44"/>
    </row>
    <row r="130">
      <c r="A130" s="35" t="s">
        <v>129</v>
      </c>
      <c r="B130" s="42"/>
      <c r="C130" s="43"/>
      <c r="D130" s="43"/>
      <c r="E130" s="45" t="s">
        <v>1301</v>
      </c>
      <c r="F130" s="43"/>
      <c r="G130" s="43"/>
      <c r="H130" s="43"/>
      <c r="I130" s="43"/>
      <c r="J130" s="44"/>
    </row>
    <row r="131" ht="72.5">
      <c r="A131" s="35" t="s">
        <v>131</v>
      </c>
      <c r="B131" s="42"/>
      <c r="C131" s="43"/>
      <c r="D131" s="43"/>
      <c r="E131" s="37" t="s">
        <v>837</v>
      </c>
      <c r="F131" s="43"/>
      <c r="G131" s="43"/>
      <c r="H131" s="43"/>
      <c r="I131" s="43"/>
      <c r="J131" s="44"/>
    </row>
    <row r="132">
      <c r="A132" s="35" t="s">
        <v>122</v>
      </c>
      <c r="B132" s="35">
        <v>31</v>
      </c>
      <c r="C132" s="36" t="s">
        <v>1302</v>
      </c>
      <c r="D132" s="35" t="s">
        <v>124</v>
      </c>
      <c r="E132" s="37" t="s">
        <v>1303</v>
      </c>
      <c r="F132" s="38" t="s">
        <v>212</v>
      </c>
      <c r="G132" s="39">
        <v>152.59999999999999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127</v>
      </c>
      <c r="B133" s="42"/>
      <c r="C133" s="43"/>
      <c r="D133" s="43"/>
      <c r="E133" s="37" t="s">
        <v>1304</v>
      </c>
      <c r="F133" s="43"/>
      <c r="G133" s="43"/>
      <c r="H133" s="43"/>
      <c r="I133" s="43"/>
      <c r="J133" s="44"/>
    </row>
    <row r="134">
      <c r="A134" s="35" t="s">
        <v>129</v>
      </c>
      <c r="B134" s="42"/>
      <c r="C134" s="43"/>
      <c r="D134" s="43"/>
      <c r="E134" s="45" t="s">
        <v>1246</v>
      </c>
      <c r="F134" s="43"/>
      <c r="G134" s="43"/>
      <c r="H134" s="43"/>
      <c r="I134" s="43"/>
      <c r="J134" s="44"/>
    </row>
    <row r="135" ht="72.5">
      <c r="A135" s="35" t="s">
        <v>131</v>
      </c>
      <c r="B135" s="42"/>
      <c r="C135" s="43"/>
      <c r="D135" s="43"/>
      <c r="E135" s="37" t="s">
        <v>837</v>
      </c>
      <c r="F135" s="43"/>
      <c r="G135" s="43"/>
      <c r="H135" s="43"/>
      <c r="I135" s="43"/>
      <c r="J135" s="44"/>
    </row>
    <row r="136">
      <c r="A136" s="35" t="s">
        <v>122</v>
      </c>
      <c r="B136" s="35">
        <v>32</v>
      </c>
      <c r="C136" s="36" t="s">
        <v>907</v>
      </c>
      <c r="D136" s="35" t="s">
        <v>124</v>
      </c>
      <c r="E136" s="37" t="s">
        <v>908</v>
      </c>
      <c r="F136" s="38" t="s">
        <v>212</v>
      </c>
      <c r="G136" s="39">
        <v>11.1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>
      <c r="A137" s="35" t="s">
        <v>127</v>
      </c>
      <c r="B137" s="42"/>
      <c r="C137" s="43"/>
      <c r="D137" s="43"/>
      <c r="E137" s="37" t="s">
        <v>1300</v>
      </c>
      <c r="F137" s="43"/>
      <c r="G137" s="43"/>
      <c r="H137" s="43"/>
      <c r="I137" s="43"/>
      <c r="J137" s="44"/>
    </row>
    <row r="138">
      <c r="A138" s="35" t="s">
        <v>129</v>
      </c>
      <c r="B138" s="42"/>
      <c r="C138" s="43"/>
      <c r="D138" s="43"/>
      <c r="E138" s="45" t="s">
        <v>1301</v>
      </c>
      <c r="F138" s="43"/>
      <c r="G138" s="43"/>
      <c r="H138" s="43"/>
      <c r="I138" s="43"/>
      <c r="J138" s="44"/>
    </row>
    <row r="139" ht="29">
      <c r="A139" s="35" t="s">
        <v>131</v>
      </c>
      <c r="B139" s="42"/>
      <c r="C139" s="43"/>
      <c r="D139" s="43"/>
      <c r="E139" s="37" t="s">
        <v>909</v>
      </c>
      <c r="F139" s="43"/>
      <c r="G139" s="43"/>
      <c r="H139" s="43"/>
      <c r="I139" s="43"/>
      <c r="J139" s="44"/>
    </row>
    <row r="140">
      <c r="A140" s="35" t="s">
        <v>122</v>
      </c>
      <c r="B140" s="35">
        <v>33</v>
      </c>
      <c r="C140" s="36" t="s">
        <v>1305</v>
      </c>
      <c r="D140" s="35" t="s">
        <v>124</v>
      </c>
      <c r="E140" s="37" t="s">
        <v>1306</v>
      </c>
      <c r="F140" s="38" t="s">
        <v>212</v>
      </c>
      <c r="G140" s="39">
        <v>152.59999999999999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127</v>
      </c>
      <c r="B141" s="42"/>
      <c r="C141" s="43"/>
      <c r="D141" s="43"/>
      <c r="E141" s="37" t="s">
        <v>1304</v>
      </c>
      <c r="F141" s="43"/>
      <c r="G141" s="43"/>
      <c r="H141" s="43"/>
      <c r="I141" s="43"/>
      <c r="J141" s="44"/>
    </row>
    <row r="142">
      <c r="A142" s="35" t="s">
        <v>129</v>
      </c>
      <c r="B142" s="42"/>
      <c r="C142" s="43"/>
      <c r="D142" s="43"/>
      <c r="E142" s="45" t="s">
        <v>1246</v>
      </c>
      <c r="F142" s="43"/>
      <c r="G142" s="43"/>
      <c r="H142" s="43"/>
      <c r="I142" s="43"/>
      <c r="J142" s="44"/>
    </row>
    <row r="143" ht="29">
      <c r="A143" s="35" t="s">
        <v>131</v>
      </c>
      <c r="B143" s="46"/>
      <c r="C143" s="47"/>
      <c r="D143" s="47"/>
      <c r="E143" s="37" t="s">
        <v>909</v>
      </c>
      <c r="F143" s="47"/>
      <c r="G143" s="47"/>
      <c r="H143" s="47"/>
      <c r="I143" s="47"/>
      <c r="J14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63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63</v>
      </c>
      <c r="D5" s="20"/>
      <c r="E5" s="21" t="s">
        <v>64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 t="s">
        <v>191</v>
      </c>
      <c r="E13" s="37" t="s">
        <v>918</v>
      </c>
      <c r="F13" s="38" t="s">
        <v>126</v>
      </c>
      <c r="G13" s="39">
        <v>3.25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917</v>
      </c>
      <c r="D16" s="35" t="s">
        <v>195</v>
      </c>
      <c r="E16" s="37" t="s">
        <v>918</v>
      </c>
      <c r="F16" s="38" t="s">
        <v>126</v>
      </c>
      <c r="G16" s="39">
        <v>2.9399999999999999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409.5">
      <c r="A18" s="35" t="s">
        <v>131</v>
      </c>
      <c r="B18" s="42"/>
      <c r="C18" s="43"/>
      <c r="D18" s="43"/>
      <c r="E18" s="37" t="s">
        <v>916</v>
      </c>
      <c r="F18" s="43"/>
      <c r="G18" s="43"/>
      <c r="H18" s="43"/>
      <c r="I18" s="43"/>
      <c r="J18" s="44"/>
    </row>
    <row r="19">
      <c r="A19" s="35" t="s">
        <v>122</v>
      </c>
      <c r="B19" s="35">
        <v>4</v>
      </c>
      <c r="C19" s="36" t="s">
        <v>801</v>
      </c>
      <c r="D19" s="35" t="s">
        <v>124</v>
      </c>
      <c r="E19" s="37" t="s">
        <v>802</v>
      </c>
      <c r="F19" s="38" t="s">
        <v>126</v>
      </c>
      <c r="G19" s="39">
        <v>6.1900000000000004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127</v>
      </c>
      <c r="B20" s="42"/>
      <c r="C20" s="43"/>
      <c r="D20" s="43"/>
      <c r="E20" s="49" t="s">
        <v>124</v>
      </c>
      <c r="F20" s="43"/>
      <c r="G20" s="43"/>
      <c r="H20" s="43"/>
      <c r="I20" s="43"/>
      <c r="J20" s="44"/>
    </row>
    <row r="21" ht="333.5">
      <c r="A21" s="35" t="s">
        <v>131</v>
      </c>
      <c r="B21" s="42"/>
      <c r="C21" s="43"/>
      <c r="D21" s="43"/>
      <c r="E21" s="37" t="s">
        <v>919</v>
      </c>
      <c r="F21" s="43"/>
      <c r="G21" s="43"/>
      <c r="H21" s="43"/>
      <c r="I21" s="43"/>
      <c r="J21" s="44"/>
    </row>
    <row r="22">
      <c r="A22" s="29" t="s">
        <v>119</v>
      </c>
      <c r="B22" s="30"/>
      <c r="C22" s="31" t="s">
        <v>269</v>
      </c>
      <c r="D22" s="32"/>
      <c r="E22" s="29" t="s">
        <v>270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122</v>
      </c>
      <c r="B23" s="35">
        <v>5</v>
      </c>
      <c r="C23" s="36" t="s">
        <v>920</v>
      </c>
      <c r="D23" s="35" t="s">
        <v>124</v>
      </c>
      <c r="E23" s="37" t="s">
        <v>921</v>
      </c>
      <c r="F23" s="38" t="s">
        <v>126</v>
      </c>
      <c r="G23" s="39">
        <v>0.29999999999999999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127</v>
      </c>
      <c r="B24" s="42"/>
      <c r="C24" s="43"/>
      <c r="D24" s="43"/>
      <c r="E24" s="49" t="s">
        <v>124</v>
      </c>
      <c r="F24" s="43"/>
      <c r="G24" s="43"/>
      <c r="H24" s="43"/>
      <c r="I24" s="43"/>
      <c r="J24" s="44"/>
    </row>
    <row r="25" ht="409.5">
      <c r="A25" s="35" t="s">
        <v>131</v>
      </c>
      <c r="B25" s="42"/>
      <c r="C25" s="43"/>
      <c r="D25" s="43"/>
      <c r="E25" s="37" t="s">
        <v>454</v>
      </c>
      <c r="F25" s="43"/>
      <c r="G25" s="43"/>
      <c r="H25" s="43"/>
      <c r="I25" s="43"/>
      <c r="J25" s="44"/>
    </row>
    <row r="26">
      <c r="A26" s="29" t="s">
        <v>119</v>
      </c>
      <c r="B26" s="30"/>
      <c r="C26" s="31" t="s">
        <v>162</v>
      </c>
      <c r="D26" s="32"/>
      <c r="E26" s="29" t="s">
        <v>163</v>
      </c>
      <c r="F26" s="32"/>
      <c r="G26" s="32"/>
      <c r="H26" s="32"/>
      <c r="I26" s="33">
        <f>SUMIFS(I27:I53,A27:A53,"P")</f>
        <v>0</v>
      </c>
      <c r="J26" s="34"/>
    </row>
    <row r="27">
      <c r="A27" s="35" t="s">
        <v>122</v>
      </c>
      <c r="B27" s="35">
        <v>6</v>
      </c>
      <c r="C27" s="36" t="s">
        <v>922</v>
      </c>
      <c r="D27" s="35" t="s">
        <v>124</v>
      </c>
      <c r="E27" s="37" t="s">
        <v>923</v>
      </c>
      <c r="F27" s="38" t="s">
        <v>212</v>
      </c>
      <c r="G27" s="39">
        <v>20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49" t="s">
        <v>124</v>
      </c>
      <c r="F28" s="43"/>
      <c r="G28" s="43"/>
      <c r="H28" s="43"/>
      <c r="I28" s="43"/>
      <c r="J28" s="44"/>
    </row>
    <row r="29" ht="87">
      <c r="A29" s="35" t="s">
        <v>131</v>
      </c>
      <c r="B29" s="42"/>
      <c r="C29" s="43"/>
      <c r="D29" s="43"/>
      <c r="E29" s="37" t="s">
        <v>924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925</v>
      </c>
      <c r="D30" s="35" t="s">
        <v>124</v>
      </c>
      <c r="E30" s="37" t="s">
        <v>926</v>
      </c>
      <c r="F30" s="38" t="s">
        <v>212</v>
      </c>
      <c r="G30" s="39">
        <v>17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927</v>
      </c>
      <c r="F31" s="43"/>
      <c r="G31" s="43"/>
      <c r="H31" s="43"/>
      <c r="I31" s="43"/>
      <c r="J31" s="44"/>
    </row>
    <row r="32" ht="101.5">
      <c r="A32" s="35" t="s">
        <v>131</v>
      </c>
      <c r="B32" s="42"/>
      <c r="C32" s="43"/>
      <c r="D32" s="43"/>
      <c r="E32" s="37" t="s">
        <v>928</v>
      </c>
      <c r="F32" s="43"/>
      <c r="G32" s="43"/>
      <c r="H32" s="43"/>
      <c r="I32" s="43"/>
      <c r="J32" s="44"/>
    </row>
    <row r="33" ht="29">
      <c r="A33" s="35" t="s">
        <v>122</v>
      </c>
      <c r="B33" s="35">
        <v>8</v>
      </c>
      <c r="C33" s="36" t="s">
        <v>929</v>
      </c>
      <c r="D33" s="35" t="s">
        <v>124</v>
      </c>
      <c r="E33" s="37" t="s">
        <v>930</v>
      </c>
      <c r="F33" s="38" t="s">
        <v>212</v>
      </c>
      <c r="G33" s="39">
        <v>0.29999999999999999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931</v>
      </c>
      <c r="F34" s="43"/>
      <c r="G34" s="43"/>
      <c r="H34" s="43"/>
      <c r="I34" s="43"/>
      <c r="J34" s="44"/>
    </row>
    <row r="35" ht="159.5">
      <c r="A35" s="35" t="s">
        <v>131</v>
      </c>
      <c r="B35" s="42"/>
      <c r="C35" s="43"/>
      <c r="D35" s="43"/>
      <c r="E35" s="37" t="s">
        <v>932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933</v>
      </c>
      <c r="D36" s="35" t="s">
        <v>124</v>
      </c>
      <c r="E36" s="37" t="s">
        <v>934</v>
      </c>
      <c r="F36" s="38" t="s">
        <v>212</v>
      </c>
      <c r="G36" s="39">
        <v>17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45">
      <c r="A38" s="35" t="s">
        <v>131</v>
      </c>
      <c r="B38" s="42"/>
      <c r="C38" s="43"/>
      <c r="D38" s="43"/>
      <c r="E38" s="37" t="s">
        <v>935</v>
      </c>
      <c r="F38" s="43"/>
      <c r="G38" s="43"/>
      <c r="H38" s="43"/>
      <c r="I38" s="43"/>
      <c r="J38" s="44"/>
    </row>
    <row r="39">
      <c r="A39" s="35" t="s">
        <v>122</v>
      </c>
      <c r="B39" s="35">
        <v>10</v>
      </c>
      <c r="C39" s="36" t="s">
        <v>936</v>
      </c>
      <c r="D39" s="35" t="s">
        <v>124</v>
      </c>
      <c r="E39" s="37" t="s">
        <v>937</v>
      </c>
      <c r="F39" s="38" t="s">
        <v>153</v>
      </c>
      <c r="G39" s="39">
        <v>2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49" t="s">
        <v>124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938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939</v>
      </c>
      <c r="D42" s="35" t="s">
        <v>124</v>
      </c>
      <c r="E42" s="37" t="s">
        <v>940</v>
      </c>
      <c r="F42" s="38" t="s">
        <v>212</v>
      </c>
      <c r="G42" s="39">
        <v>20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941</v>
      </c>
      <c r="F43" s="43"/>
      <c r="G43" s="43"/>
      <c r="H43" s="43"/>
      <c r="I43" s="43"/>
      <c r="J43" s="44"/>
    </row>
    <row r="44" ht="101.5">
      <c r="A44" s="35" t="s">
        <v>131</v>
      </c>
      <c r="B44" s="42"/>
      <c r="C44" s="43"/>
      <c r="D44" s="43"/>
      <c r="E44" s="37" t="s">
        <v>942</v>
      </c>
      <c r="F44" s="43"/>
      <c r="G44" s="43"/>
      <c r="H44" s="43"/>
      <c r="I44" s="43"/>
      <c r="J44" s="44"/>
    </row>
    <row r="45" ht="29">
      <c r="A45" s="35" t="s">
        <v>122</v>
      </c>
      <c r="B45" s="35">
        <v>12</v>
      </c>
      <c r="C45" s="36" t="s">
        <v>943</v>
      </c>
      <c r="D45" s="35" t="s">
        <v>124</v>
      </c>
      <c r="E45" s="37" t="s">
        <v>944</v>
      </c>
      <c r="F45" s="38" t="s">
        <v>153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37" t="s">
        <v>961</v>
      </c>
      <c r="F46" s="43"/>
      <c r="G46" s="43"/>
      <c r="H46" s="43"/>
      <c r="I46" s="43"/>
      <c r="J46" s="44"/>
    </row>
    <row r="47" ht="116">
      <c r="A47" s="35" t="s">
        <v>131</v>
      </c>
      <c r="B47" s="42"/>
      <c r="C47" s="43"/>
      <c r="D47" s="43"/>
      <c r="E47" s="37" t="s">
        <v>946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947</v>
      </c>
      <c r="D48" s="35" t="s">
        <v>124</v>
      </c>
      <c r="E48" s="37" t="s">
        <v>948</v>
      </c>
      <c r="F48" s="38" t="s">
        <v>212</v>
      </c>
      <c r="G48" s="39">
        <v>20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87">
      <c r="A50" s="35" t="s">
        <v>131</v>
      </c>
      <c r="B50" s="42"/>
      <c r="C50" s="43"/>
      <c r="D50" s="43"/>
      <c r="E50" s="37" t="s">
        <v>949</v>
      </c>
      <c r="F50" s="43"/>
      <c r="G50" s="43"/>
      <c r="H50" s="43"/>
      <c r="I50" s="43"/>
      <c r="J50" s="44"/>
    </row>
    <row r="51">
      <c r="A51" s="35" t="s">
        <v>122</v>
      </c>
      <c r="B51" s="35">
        <v>14</v>
      </c>
      <c r="C51" s="36" t="s">
        <v>962</v>
      </c>
      <c r="D51" s="35" t="s">
        <v>172</v>
      </c>
      <c r="E51" s="37" t="s">
        <v>963</v>
      </c>
      <c r="F51" s="38" t="s">
        <v>153</v>
      </c>
      <c r="G51" s="39">
        <v>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37" t="s">
        <v>964</v>
      </c>
      <c r="F52" s="43"/>
      <c r="G52" s="43"/>
      <c r="H52" s="43"/>
      <c r="I52" s="43"/>
      <c r="J52" s="44"/>
    </row>
    <row r="53" ht="130.5">
      <c r="A53" s="35" t="s">
        <v>131</v>
      </c>
      <c r="B53" s="42"/>
      <c r="C53" s="43"/>
      <c r="D53" s="43"/>
      <c r="E53" s="37" t="s">
        <v>965</v>
      </c>
      <c r="F53" s="43"/>
      <c r="G53" s="43"/>
      <c r="H53" s="43"/>
      <c r="I53" s="43"/>
      <c r="J53" s="44"/>
    </row>
    <row r="54">
      <c r="A54" s="29" t="s">
        <v>119</v>
      </c>
      <c r="B54" s="30"/>
      <c r="C54" s="31" t="s">
        <v>327</v>
      </c>
      <c r="D54" s="32"/>
      <c r="E54" s="29" t="s">
        <v>328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122</v>
      </c>
      <c r="B55" s="35">
        <v>15</v>
      </c>
      <c r="C55" s="36" t="s">
        <v>957</v>
      </c>
      <c r="D55" s="35" t="s">
        <v>172</v>
      </c>
      <c r="E55" s="37" t="s">
        <v>958</v>
      </c>
      <c r="F55" s="38" t="s">
        <v>212</v>
      </c>
      <c r="G55" s="39">
        <v>0.29999999999999999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127</v>
      </c>
      <c r="B56" s="42"/>
      <c r="C56" s="43"/>
      <c r="D56" s="43"/>
      <c r="E56" s="37" t="s">
        <v>959</v>
      </c>
      <c r="F56" s="43"/>
      <c r="G56" s="43"/>
      <c r="H56" s="43"/>
      <c r="I56" s="43"/>
      <c r="J56" s="44"/>
    </row>
    <row r="57" ht="304.5">
      <c r="A57" s="35" t="s">
        <v>131</v>
      </c>
      <c r="B57" s="46"/>
      <c r="C57" s="47"/>
      <c r="D57" s="47"/>
      <c r="E57" s="37" t="s">
        <v>960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65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65</v>
      </c>
      <c r="D5" s="20"/>
      <c r="E5" s="21" t="s">
        <v>66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 t="s">
        <v>191</v>
      </c>
      <c r="E13" s="37" t="s">
        <v>918</v>
      </c>
      <c r="F13" s="38" t="s">
        <v>126</v>
      </c>
      <c r="G13" s="39">
        <v>4.5499999999999998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917</v>
      </c>
      <c r="D16" s="35" t="s">
        <v>195</v>
      </c>
      <c r="E16" s="37" t="s">
        <v>918</v>
      </c>
      <c r="F16" s="38" t="s">
        <v>126</v>
      </c>
      <c r="G16" s="39">
        <v>1.72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409.5">
      <c r="A18" s="35" t="s">
        <v>131</v>
      </c>
      <c r="B18" s="42"/>
      <c r="C18" s="43"/>
      <c r="D18" s="43"/>
      <c r="E18" s="37" t="s">
        <v>916</v>
      </c>
      <c r="F18" s="43"/>
      <c r="G18" s="43"/>
      <c r="H18" s="43"/>
      <c r="I18" s="43"/>
      <c r="J18" s="44"/>
    </row>
    <row r="19">
      <c r="A19" s="35" t="s">
        <v>122</v>
      </c>
      <c r="B19" s="35">
        <v>4</v>
      </c>
      <c r="C19" s="36" t="s">
        <v>801</v>
      </c>
      <c r="D19" s="35" t="s">
        <v>124</v>
      </c>
      <c r="E19" s="37" t="s">
        <v>802</v>
      </c>
      <c r="F19" s="38" t="s">
        <v>126</v>
      </c>
      <c r="G19" s="39">
        <v>6.2699999999999996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127</v>
      </c>
      <c r="B20" s="42"/>
      <c r="C20" s="43"/>
      <c r="D20" s="43"/>
      <c r="E20" s="49" t="s">
        <v>124</v>
      </c>
      <c r="F20" s="43"/>
      <c r="G20" s="43"/>
      <c r="H20" s="43"/>
      <c r="I20" s="43"/>
      <c r="J20" s="44"/>
    </row>
    <row r="21" ht="333.5">
      <c r="A21" s="35" t="s">
        <v>131</v>
      </c>
      <c r="B21" s="42"/>
      <c r="C21" s="43"/>
      <c r="D21" s="43"/>
      <c r="E21" s="37" t="s">
        <v>919</v>
      </c>
      <c r="F21" s="43"/>
      <c r="G21" s="43"/>
      <c r="H21" s="43"/>
      <c r="I21" s="43"/>
      <c r="J21" s="44"/>
    </row>
    <row r="22">
      <c r="A22" s="29" t="s">
        <v>119</v>
      </c>
      <c r="B22" s="30"/>
      <c r="C22" s="31" t="s">
        <v>269</v>
      </c>
      <c r="D22" s="32"/>
      <c r="E22" s="29" t="s">
        <v>270</v>
      </c>
      <c r="F22" s="32"/>
      <c r="G22" s="32"/>
      <c r="H22" s="32"/>
      <c r="I22" s="33">
        <f>SUMIFS(I23:I25,A23:A25,"P")</f>
        <v>0</v>
      </c>
      <c r="J22" s="34"/>
    </row>
    <row r="23">
      <c r="A23" s="35" t="s">
        <v>122</v>
      </c>
      <c r="B23" s="35">
        <v>5</v>
      </c>
      <c r="C23" s="36" t="s">
        <v>920</v>
      </c>
      <c r="D23" s="35" t="s">
        <v>124</v>
      </c>
      <c r="E23" s="37" t="s">
        <v>921</v>
      </c>
      <c r="F23" s="38" t="s">
        <v>126</v>
      </c>
      <c r="G23" s="39">
        <v>0.29999999999999999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127</v>
      </c>
      <c r="B24" s="42"/>
      <c r="C24" s="43"/>
      <c r="D24" s="43"/>
      <c r="E24" s="49" t="s">
        <v>124</v>
      </c>
      <c r="F24" s="43"/>
      <c r="G24" s="43"/>
      <c r="H24" s="43"/>
      <c r="I24" s="43"/>
      <c r="J24" s="44"/>
    </row>
    <row r="25" ht="409.5">
      <c r="A25" s="35" t="s">
        <v>131</v>
      </c>
      <c r="B25" s="42"/>
      <c r="C25" s="43"/>
      <c r="D25" s="43"/>
      <c r="E25" s="37" t="s">
        <v>454</v>
      </c>
      <c r="F25" s="43"/>
      <c r="G25" s="43"/>
      <c r="H25" s="43"/>
      <c r="I25" s="43"/>
      <c r="J25" s="44"/>
    </row>
    <row r="26">
      <c r="A26" s="29" t="s">
        <v>119</v>
      </c>
      <c r="B26" s="30"/>
      <c r="C26" s="31" t="s">
        <v>162</v>
      </c>
      <c r="D26" s="32"/>
      <c r="E26" s="29" t="s">
        <v>163</v>
      </c>
      <c r="F26" s="32"/>
      <c r="G26" s="32"/>
      <c r="H26" s="32"/>
      <c r="I26" s="33">
        <f>SUMIFS(I27:I53,A27:A53,"P")</f>
        <v>0</v>
      </c>
      <c r="J26" s="34"/>
    </row>
    <row r="27">
      <c r="A27" s="35" t="s">
        <v>122</v>
      </c>
      <c r="B27" s="35">
        <v>6</v>
      </c>
      <c r="C27" s="36" t="s">
        <v>922</v>
      </c>
      <c r="D27" s="35" t="s">
        <v>124</v>
      </c>
      <c r="E27" s="37" t="s">
        <v>923</v>
      </c>
      <c r="F27" s="38" t="s">
        <v>212</v>
      </c>
      <c r="G27" s="39">
        <v>18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49" t="s">
        <v>124</v>
      </c>
      <c r="F28" s="43"/>
      <c r="G28" s="43"/>
      <c r="H28" s="43"/>
      <c r="I28" s="43"/>
      <c r="J28" s="44"/>
    </row>
    <row r="29" ht="87">
      <c r="A29" s="35" t="s">
        <v>131</v>
      </c>
      <c r="B29" s="42"/>
      <c r="C29" s="43"/>
      <c r="D29" s="43"/>
      <c r="E29" s="37" t="s">
        <v>924</v>
      </c>
      <c r="F29" s="43"/>
      <c r="G29" s="43"/>
      <c r="H29" s="43"/>
      <c r="I29" s="43"/>
      <c r="J29" s="44"/>
    </row>
    <row r="30">
      <c r="A30" s="35" t="s">
        <v>122</v>
      </c>
      <c r="B30" s="35">
        <v>7</v>
      </c>
      <c r="C30" s="36" t="s">
        <v>925</v>
      </c>
      <c r="D30" s="35" t="s">
        <v>124</v>
      </c>
      <c r="E30" s="37" t="s">
        <v>926</v>
      </c>
      <c r="F30" s="38" t="s">
        <v>212</v>
      </c>
      <c r="G30" s="39">
        <v>14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927</v>
      </c>
      <c r="F31" s="43"/>
      <c r="G31" s="43"/>
      <c r="H31" s="43"/>
      <c r="I31" s="43"/>
      <c r="J31" s="44"/>
    </row>
    <row r="32" ht="101.5">
      <c r="A32" s="35" t="s">
        <v>131</v>
      </c>
      <c r="B32" s="42"/>
      <c r="C32" s="43"/>
      <c r="D32" s="43"/>
      <c r="E32" s="37" t="s">
        <v>928</v>
      </c>
      <c r="F32" s="43"/>
      <c r="G32" s="43"/>
      <c r="H32" s="43"/>
      <c r="I32" s="43"/>
      <c r="J32" s="44"/>
    </row>
    <row r="33" ht="29">
      <c r="A33" s="35" t="s">
        <v>122</v>
      </c>
      <c r="B33" s="35">
        <v>8</v>
      </c>
      <c r="C33" s="36" t="s">
        <v>929</v>
      </c>
      <c r="D33" s="35" t="s">
        <v>124</v>
      </c>
      <c r="E33" s="37" t="s">
        <v>930</v>
      </c>
      <c r="F33" s="38" t="s">
        <v>212</v>
      </c>
      <c r="G33" s="39">
        <v>0.29999999999999999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931</v>
      </c>
      <c r="F34" s="43"/>
      <c r="G34" s="43"/>
      <c r="H34" s="43"/>
      <c r="I34" s="43"/>
      <c r="J34" s="44"/>
    </row>
    <row r="35" ht="159.5">
      <c r="A35" s="35" t="s">
        <v>131</v>
      </c>
      <c r="B35" s="42"/>
      <c r="C35" s="43"/>
      <c r="D35" s="43"/>
      <c r="E35" s="37" t="s">
        <v>932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933</v>
      </c>
      <c r="D36" s="35" t="s">
        <v>124</v>
      </c>
      <c r="E36" s="37" t="s">
        <v>934</v>
      </c>
      <c r="F36" s="38" t="s">
        <v>212</v>
      </c>
      <c r="G36" s="39">
        <v>14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45">
      <c r="A38" s="35" t="s">
        <v>131</v>
      </c>
      <c r="B38" s="42"/>
      <c r="C38" s="43"/>
      <c r="D38" s="43"/>
      <c r="E38" s="37" t="s">
        <v>935</v>
      </c>
      <c r="F38" s="43"/>
      <c r="G38" s="43"/>
      <c r="H38" s="43"/>
      <c r="I38" s="43"/>
      <c r="J38" s="44"/>
    </row>
    <row r="39">
      <c r="A39" s="35" t="s">
        <v>122</v>
      </c>
      <c r="B39" s="35">
        <v>10</v>
      </c>
      <c r="C39" s="36" t="s">
        <v>936</v>
      </c>
      <c r="D39" s="35" t="s">
        <v>124</v>
      </c>
      <c r="E39" s="37" t="s">
        <v>937</v>
      </c>
      <c r="F39" s="38" t="s">
        <v>153</v>
      </c>
      <c r="G39" s="39">
        <v>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49" t="s">
        <v>124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938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939</v>
      </c>
      <c r="D42" s="35" t="s">
        <v>124</v>
      </c>
      <c r="E42" s="37" t="s">
        <v>940</v>
      </c>
      <c r="F42" s="38" t="s">
        <v>212</v>
      </c>
      <c r="G42" s="39">
        <v>18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941</v>
      </c>
      <c r="F43" s="43"/>
      <c r="G43" s="43"/>
      <c r="H43" s="43"/>
      <c r="I43" s="43"/>
      <c r="J43" s="44"/>
    </row>
    <row r="44" ht="101.5">
      <c r="A44" s="35" t="s">
        <v>131</v>
      </c>
      <c r="B44" s="42"/>
      <c r="C44" s="43"/>
      <c r="D44" s="43"/>
      <c r="E44" s="37" t="s">
        <v>942</v>
      </c>
      <c r="F44" s="43"/>
      <c r="G44" s="43"/>
      <c r="H44" s="43"/>
      <c r="I44" s="43"/>
      <c r="J44" s="44"/>
    </row>
    <row r="45" ht="29">
      <c r="A45" s="35" t="s">
        <v>122</v>
      </c>
      <c r="B45" s="35">
        <v>12</v>
      </c>
      <c r="C45" s="36" t="s">
        <v>943</v>
      </c>
      <c r="D45" s="35" t="s">
        <v>124</v>
      </c>
      <c r="E45" s="37" t="s">
        <v>944</v>
      </c>
      <c r="F45" s="38" t="s">
        <v>153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37" t="s">
        <v>945</v>
      </c>
      <c r="F46" s="43"/>
      <c r="G46" s="43"/>
      <c r="H46" s="43"/>
      <c r="I46" s="43"/>
      <c r="J46" s="44"/>
    </row>
    <row r="47" ht="116">
      <c r="A47" s="35" t="s">
        <v>131</v>
      </c>
      <c r="B47" s="42"/>
      <c r="C47" s="43"/>
      <c r="D47" s="43"/>
      <c r="E47" s="37" t="s">
        <v>946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947</v>
      </c>
      <c r="D48" s="35" t="s">
        <v>124</v>
      </c>
      <c r="E48" s="37" t="s">
        <v>948</v>
      </c>
      <c r="F48" s="38" t="s">
        <v>212</v>
      </c>
      <c r="G48" s="39">
        <v>18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49" t="s">
        <v>124</v>
      </c>
      <c r="F49" s="43"/>
      <c r="G49" s="43"/>
      <c r="H49" s="43"/>
      <c r="I49" s="43"/>
      <c r="J49" s="44"/>
    </row>
    <row r="50" ht="87">
      <c r="A50" s="35" t="s">
        <v>131</v>
      </c>
      <c r="B50" s="42"/>
      <c r="C50" s="43"/>
      <c r="D50" s="43"/>
      <c r="E50" s="37" t="s">
        <v>949</v>
      </c>
      <c r="F50" s="43"/>
      <c r="G50" s="43"/>
      <c r="H50" s="43"/>
      <c r="I50" s="43"/>
      <c r="J50" s="44"/>
    </row>
    <row r="51">
      <c r="A51" s="35" t="s">
        <v>122</v>
      </c>
      <c r="B51" s="35">
        <v>14</v>
      </c>
      <c r="C51" s="36" t="s">
        <v>962</v>
      </c>
      <c r="D51" s="35" t="s">
        <v>172</v>
      </c>
      <c r="E51" s="37" t="s">
        <v>963</v>
      </c>
      <c r="F51" s="38" t="s">
        <v>153</v>
      </c>
      <c r="G51" s="39">
        <v>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127</v>
      </c>
      <c r="B52" s="42"/>
      <c r="C52" s="43"/>
      <c r="D52" s="43"/>
      <c r="E52" s="37" t="s">
        <v>964</v>
      </c>
      <c r="F52" s="43"/>
      <c r="G52" s="43"/>
      <c r="H52" s="43"/>
      <c r="I52" s="43"/>
      <c r="J52" s="44"/>
    </row>
    <row r="53" ht="130.5">
      <c r="A53" s="35" t="s">
        <v>131</v>
      </c>
      <c r="B53" s="42"/>
      <c r="C53" s="43"/>
      <c r="D53" s="43"/>
      <c r="E53" s="37" t="s">
        <v>965</v>
      </c>
      <c r="F53" s="43"/>
      <c r="G53" s="43"/>
      <c r="H53" s="43"/>
      <c r="I53" s="43"/>
      <c r="J53" s="44"/>
    </row>
    <row r="54">
      <c r="A54" s="29" t="s">
        <v>119</v>
      </c>
      <c r="B54" s="30"/>
      <c r="C54" s="31" t="s">
        <v>327</v>
      </c>
      <c r="D54" s="32"/>
      <c r="E54" s="29" t="s">
        <v>328</v>
      </c>
      <c r="F54" s="32"/>
      <c r="G54" s="32"/>
      <c r="H54" s="32"/>
      <c r="I54" s="33">
        <f>SUMIFS(I55:I57,A55:A57,"P")</f>
        <v>0</v>
      </c>
      <c r="J54" s="34"/>
    </row>
    <row r="55">
      <c r="A55" s="35" t="s">
        <v>122</v>
      </c>
      <c r="B55" s="35">
        <v>15</v>
      </c>
      <c r="C55" s="36" t="s">
        <v>957</v>
      </c>
      <c r="D55" s="35" t="s">
        <v>172</v>
      </c>
      <c r="E55" s="37" t="s">
        <v>958</v>
      </c>
      <c r="F55" s="38" t="s">
        <v>212</v>
      </c>
      <c r="G55" s="39">
        <v>0.29999999999999999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127</v>
      </c>
      <c r="B56" s="42"/>
      <c r="C56" s="43"/>
      <c r="D56" s="43"/>
      <c r="E56" s="37" t="s">
        <v>959</v>
      </c>
      <c r="F56" s="43"/>
      <c r="G56" s="43"/>
      <c r="H56" s="43"/>
      <c r="I56" s="43"/>
      <c r="J56" s="44"/>
    </row>
    <row r="57" ht="304.5">
      <c r="A57" s="35" t="s">
        <v>131</v>
      </c>
      <c r="B57" s="46"/>
      <c r="C57" s="47"/>
      <c r="D57" s="47"/>
      <c r="E57" s="37" t="s">
        <v>960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13</v>
      </c>
      <c r="I3" s="23">
        <f>SUMIFS(I8:I121,A8:A121,"SD")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SUMIFS(I9:I16,A9:A16,"P")</f>
        <v>0</v>
      </c>
      <c r="J8" s="34"/>
    </row>
    <row r="9">
      <c r="A9" s="35" t="s">
        <v>122</v>
      </c>
      <c r="B9" s="35">
        <v>1</v>
      </c>
      <c r="C9" s="36" t="s">
        <v>217</v>
      </c>
      <c r="D9" s="35" t="s">
        <v>124</v>
      </c>
      <c r="E9" s="37" t="s">
        <v>218</v>
      </c>
      <c r="F9" s="38" t="s">
        <v>126</v>
      </c>
      <c r="G9" s="39">
        <v>484.30000000000001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219</v>
      </c>
      <c r="F10" s="43"/>
      <c r="G10" s="43"/>
      <c r="H10" s="43"/>
      <c r="I10" s="43"/>
      <c r="J10" s="44"/>
    </row>
    <row r="11" ht="72.5">
      <c r="A11" s="35" t="s">
        <v>129</v>
      </c>
      <c r="B11" s="42"/>
      <c r="C11" s="43"/>
      <c r="D11" s="43"/>
      <c r="E11" s="45" t="s">
        <v>220</v>
      </c>
      <c r="F11" s="43"/>
      <c r="G11" s="43"/>
      <c r="H11" s="43"/>
      <c r="I11" s="43"/>
      <c r="J11" s="44"/>
    </row>
    <row r="12" ht="72.5">
      <c r="A12" s="35" t="s">
        <v>131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221</v>
      </c>
      <c r="D13" s="35"/>
      <c r="E13" s="37" t="s">
        <v>222</v>
      </c>
      <c r="F13" s="38" t="s">
        <v>126</v>
      </c>
      <c r="G13" s="39">
        <v>56.695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223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224</v>
      </c>
      <c r="F15" s="43"/>
      <c r="G15" s="43"/>
      <c r="H15" s="43"/>
      <c r="I15" s="43"/>
      <c r="J15" s="44"/>
    </row>
    <row r="16" ht="72.5">
      <c r="A16" s="35" t="s">
        <v>131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29" t="s">
        <v>119</v>
      </c>
      <c r="B17" s="30"/>
      <c r="C17" s="31" t="s">
        <v>143</v>
      </c>
      <c r="D17" s="32"/>
      <c r="E17" s="29" t="s">
        <v>144</v>
      </c>
      <c r="F17" s="32"/>
      <c r="G17" s="32"/>
      <c r="H17" s="32"/>
      <c r="I17" s="33">
        <f>SUMIFS(I18:I65,A18:A65,"P")</f>
        <v>0</v>
      </c>
      <c r="J17" s="34"/>
    </row>
    <row r="18">
      <c r="A18" s="35" t="s">
        <v>122</v>
      </c>
      <c r="B18" s="35">
        <v>3</v>
      </c>
      <c r="C18" s="36" t="s">
        <v>225</v>
      </c>
      <c r="D18" s="35" t="s">
        <v>191</v>
      </c>
      <c r="E18" s="37" t="s">
        <v>226</v>
      </c>
      <c r="F18" s="38" t="s">
        <v>126</v>
      </c>
      <c r="G18" s="39">
        <v>57.700000000000003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127</v>
      </c>
      <c r="B19" s="42"/>
      <c r="C19" s="43"/>
      <c r="D19" s="43"/>
      <c r="E19" s="37" t="s">
        <v>227</v>
      </c>
      <c r="F19" s="43"/>
      <c r="G19" s="43"/>
      <c r="H19" s="43"/>
      <c r="I19" s="43"/>
      <c r="J19" s="44"/>
    </row>
    <row r="20" ht="159.5">
      <c r="A20" s="35" t="s">
        <v>129</v>
      </c>
      <c r="B20" s="42"/>
      <c r="C20" s="43"/>
      <c r="D20" s="43"/>
      <c r="E20" s="45" t="s">
        <v>228</v>
      </c>
      <c r="F20" s="43"/>
      <c r="G20" s="43"/>
      <c r="H20" s="43"/>
      <c r="I20" s="43"/>
      <c r="J20" s="44"/>
    </row>
    <row r="21" ht="130.5">
      <c r="A21" s="35" t="s">
        <v>131</v>
      </c>
      <c r="B21" s="42"/>
      <c r="C21" s="43"/>
      <c r="D21" s="43"/>
      <c r="E21" s="37" t="s">
        <v>229</v>
      </c>
      <c r="F21" s="43"/>
      <c r="G21" s="43"/>
      <c r="H21" s="43"/>
      <c r="I21" s="43"/>
      <c r="J21" s="44"/>
    </row>
    <row r="22">
      <c r="A22" s="35" t="s">
        <v>122</v>
      </c>
      <c r="B22" s="35">
        <v>4</v>
      </c>
      <c r="C22" s="36" t="s">
        <v>225</v>
      </c>
      <c r="D22" s="35" t="s">
        <v>195</v>
      </c>
      <c r="E22" s="37" t="s">
        <v>226</v>
      </c>
      <c r="F22" s="38" t="s">
        <v>126</v>
      </c>
      <c r="G22" s="39">
        <v>8.8000000000000007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127</v>
      </c>
      <c r="B23" s="42"/>
      <c r="C23" s="43"/>
      <c r="D23" s="43"/>
      <c r="E23" s="37" t="s">
        <v>230</v>
      </c>
      <c r="F23" s="43"/>
      <c r="G23" s="43"/>
      <c r="H23" s="43"/>
      <c r="I23" s="43"/>
      <c r="J23" s="44"/>
    </row>
    <row r="24" ht="58">
      <c r="A24" s="35" t="s">
        <v>129</v>
      </c>
      <c r="B24" s="42"/>
      <c r="C24" s="43"/>
      <c r="D24" s="43"/>
      <c r="E24" s="45" t="s">
        <v>231</v>
      </c>
      <c r="F24" s="43"/>
      <c r="G24" s="43"/>
      <c r="H24" s="43"/>
      <c r="I24" s="43"/>
      <c r="J24" s="44"/>
    </row>
    <row r="25" ht="130.5">
      <c r="A25" s="35" t="s">
        <v>131</v>
      </c>
      <c r="B25" s="42"/>
      <c r="C25" s="43"/>
      <c r="D25" s="43"/>
      <c r="E25" s="37" t="s">
        <v>229</v>
      </c>
      <c r="F25" s="43"/>
      <c r="G25" s="43"/>
      <c r="H25" s="43"/>
      <c r="I25" s="43"/>
      <c r="J25" s="44"/>
    </row>
    <row r="26" ht="29">
      <c r="A26" s="35" t="s">
        <v>122</v>
      </c>
      <c r="B26" s="35">
        <v>5</v>
      </c>
      <c r="C26" s="36" t="s">
        <v>232</v>
      </c>
      <c r="D26" s="35" t="s">
        <v>124</v>
      </c>
      <c r="E26" s="37" t="s">
        <v>233</v>
      </c>
      <c r="F26" s="38" t="s">
        <v>126</v>
      </c>
      <c r="G26" s="39">
        <v>144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127</v>
      </c>
      <c r="B27" s="42"/>
      <c r="C27" s="43"/>
      <c r="D27" s="43"/>
      <c r="E27" s="37" t="s">
        <v>234</v>
      </c>
      <c r="F27" s="43"/>
      <c r="G27" s="43"/>
      <c r="H27" s="43"/>
      <c r="I27" s="43"/>
      <c r="J27" s="44"/>
    </row>
    <row r="28" ht="203">
      <c r="A28" s="35" t="s">
        <v>129</v>
      </c>
      <c r="B28" s="42"/>
      <c r="C28" s="43"/>
      <c r="D28" s="43"/>
      <c r="E28" s="45" t="s">
        <v>235</v>
      </c>
      <c r="F28" s="43"/>
      <c r="G28" s="43"/>
      <c r="H28" s="43"/>
      <c r="I28" s="43"/>
      <c r="J28" s="44"/>
    </row>
    <row r="29" ht="116">
      <c r="A29" s="35" t="s">
        <v>131</v>
      </c>
      <c r="B29" s="42"/>
      <c r="C29" s="43"/>
      <c r="D29" s="43"/>
      <c r="E29" s="37" t="s">
        <v>236</v>
      </c>
      <c r="F29" s="43"/>
      <c r="G29" s="43"/>
      <c r="H29" s="43"/>
      <c r="I29" s="43"/>
      <c r="J29" s="44"/>
    </row>
    <row r="30">
      <c r="A30" s="35" t="s">
        <v>122</v>
      </c>
      <c r="B30" s="35">
        <v>6</v>
      </c>
      <c r="C30" s="36" t="s">
        <v>237</v>
      </c>
      <c r="D30" s="35" t="s">
        <v>191</v>
      </c>
      <c r="E30" s="37" t="s">
        <v>238</v>
      </c>
      <c r="F30" s="38" t="s">
        <v>126</v>
      </c>
      <c r="G30" s="39">
        <v>24.960000000000001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127</v>
      </c>
      <c r="B31" s="42"/>
      <c r="C31" s="43"/>
      <c r="D31" s="43"/>
      <c r="E31" s="37" t="s">
        <v>239</v>
      </c>
      <c r="F31" s="43"/>
      <c r="G31" s="43"/>
      <c r="H31" s="43"/>
      <c r="I31" s="43"/>
      <c r="J31" s="44"/>
    </row>
    <row r="32" ht="203">
      <c r="A32" s="35" t="s">
        <v>129</v>
      </c>
      <c r="B32" s="42"/>
      <c r="C32" s="43"/>
      <c r="D32" s="43"/>
      <c r="E32" s="45" t="s">
        <v>240</v>
      </c>
      <c r="F32" s="43"/>
      <c r="G32" s="43"/>
      <c r="H32" s="43"/>
      <c r="I32" s="43"/>
      <c r="J32" s="44"/>
    </row>
    <row r="33" ht="116">
      <c r="A33" s="35" t="s">
        <v>131</v>
      </c>
      <c r="B33" s="42"/>
      <c r="C33" s="43"/>
      <c r="D33" s="43"/>
      <c r="E33" s="37" t="s">
        <v>236</v>
      </c>
      <c r="F33" s="43"/>
      <c r="G33" s="43"/>
      <c r="H33" s="43"/>
      <c r="I33" s="43"/>
      <c r="J33" s="44"/>
    </row>
    <row r="34">
      <c r="A34" s="35" t="s">
        <v>122</v>
      </c>
      <c r="B34" s="35">
        <v>7</v>
      </c>
      <c r="C34" s="36" t="s">
        <v>237</v>
      </c>
      <c r="D34" s="35" t="s">
        <v>195</v>
      </c>
      <c r="E34" s="37" t="s">
        <v>238</v>
      </c>
      <c r="F34" s="38" t="s">
        <v>126</v>
      </c>
      <c r="G34" s="39">
        <v>31.734999999999999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3.5">
      <c r="A35" s="35" t="s">
        <v>127</v>
      </c>
      <c r="B35" s="42"/>
      <c r="C35" s="43"/>
      <c r="D35" s="43"/>
      <c r="E35" s="37" t="s">
        <v>241</v>
      </c>
      <c r="F35" s="43"/>
      <c r="G35" s="43"/>
      <c r="H35" s="43"/>
      <c r="I35" s="43"/>
      <c r="J35" s="44"/>
    </row>
    <row r="36" ht="159.5">
      <c r="A36" s="35" t="s">
        <v>129</v>
      </c>
      <c r="B36" s="42"/>
      <c r="C36" s="43"/>
      <c r="D36" s="43"/>
      <c r="E36" s="45" t="s">
        <v>242</v>
      </c>
      <c r="F36" s="43"/>
      <c r="G36" s="43"/>
      <c r="H36" s="43"/>
      <c r="I36" s="43"/>
      <c r="J36" s="44"/>
    </row>
    <row r="37" ht="116">
      <c r="A37" s="35" t="s">
        <v>131</v>
      </c>
      <c r="B37" s="42"/>
      <c r="C37" s="43"/>
      <c r="D37" s="43"/>
      <c r="E37" s="37" t="s">
        <v>236</v>
      </c>
      <c r="F37" s="43"/>
      <c r="G37" s="43"/>
      <c r="H37" s="43"/>
      <c r="I37" s="43"/>
      <c r="J37" s="44"/>
    </row>
    <row r="38">
      <c r="A38" s="35" t="s">
        <v>122</v>
      </c>
      <c r="B38" s="35">
        <v>8</v>
      </c>
      <c r="C38" s="36" t="s">
        <v>243</v>
      </c>
      <c r="D38" s="35" t="s">
        <v>124</v>
      </c>
      <c r="E38" s="37" t="s">
        <v>244</v>
      </c>
      <c r="F38" s="38" t="s">
        <v>126</v>
      </c>
      <c r="G38" s="39">
        <v>16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127</v>
      </c>
      <c r="B39" s="42"/>
      <c r="C39" s="43"/>
      <c r="D39" s="43"/>
      <c r="E39" s="37" t="s">
        <v>245</v>
      </c>
      <c r="F39" s="43"/>
      <c r="G39" s="43"/>
      <c r="H39" s="43"/>
      <c r="I39" s="43"/>
      <c r="J39" s="44"/>
    </row>
    <row r="40" ht="72.5">
      <c r="A40" s="35" t="s">
        <v>129</v>
      </c>
      <c r="B40" s="42"/>
      <c r="C40" s="43"/>
      <c r="D40" s="43"/>
      <c r="E40" s="45" t="s">
        <v>246</v>
      </c>
      <c r="F40" s="43"/>
      <c r="G40" s="43"/>
      <c r="H40" s="43"/>
      <c r="I40" s="43"/>
      <c r="J40" s="44"/>
    </row>
    <row r="41" ht="409.5">
      <c r="A41" s="35" t="s">
        <v>131</v>
      </c>
      <c r="B41" s="42"/>
      <c r="C41" s="43"/>
      <c r="D41" s="43"/>
      <c r="E41" s="37" t="s">
        <v>247</v>
      </c>
      <c r="F41" s="43"/>
      <c r="G41" s="43"/>
      <c r="H41" s="43"/>
      <c r="I41" s="43"/>
      <c r="J41" s="44"/>
    </row>
    <row r="42">
      <c r="A42" s="35" t="s">
        <v>122</v>
      </c>
      <c r="B42" s="35">
        <v>9</v>
      </c>
      <c r="C42" s="36" t="s">
        <v>248</v>
      </c>
      <c r="D42" s="35" t="s">
        <v>191</v>
      </c>
      <c r="E42" s="37" t="s">
        <v>249</v>
      </c>
      <c r="F42" s="38" t="s">
        <v>126</v>
      </c>
      <c r="G42" s="39">
        <v>278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127</v>
      </c>
      <c r="B43" s="42"/>
      <c r="C43" s="43"/>
      <c r="D43" s="43"/>
      <c r="E43" s="37" t="s">
        <v>250</v>
      </c>
      <c r="F43" s="43"/>
      <c r="G43" s="43"/>
      <c r="H43" s="43"/>
      <c r="I43" s="43"/>
      <c r="J43" s="44"/>
    </row>
    <row r="44">
      <c r="A44" s="35" t="s">
        <v>129</v>
      </c>
      <c r="B44" s="42"/>
      <c r="C44" s="43"/>
      <c r="D44" s="43"/>
      <c r="E44" s="45" t="s">
        <v>251</v>
      </c>
      <c r="F44" s="43"/>
      <c r="G44" s="43"/>
      <c r="H44" s="43"/>
      <c r="I44" s="43"/>
      <c r="J44" s="44"/>
    </row>
    <row r="45" ht="409.5">
      <c r="A45" s="35" t="s">
        <v>131</v>
      </c>
      <c r="B45" s="42"/>
      <c r="C45" s="43"/>
      <c r="D45" s="43"/>
      <c r="E45" s="37" t="s">
        <v>247</v>
      </c>
      <c r="F45" s="43"/>
      <c r="G45" s="43"/>
      <c r="H45" s="43"/>
      <c r="I45" s="43"/>
      <c r="J45" s="44"/>
    </row>
    <row r="46">
      <c r="A46" s="35" t="s">
        <v>122</v>
      </c>
      <c r="B46" s="35">
        <v>10</v>
      </c>
      <c r="C46" s="36" t="s">
        <v>248</v>
      </c>
      <c r="D46" s="35" t="s">
        <v>195</v>
      </c>
      <c r="E46" s="37" t="s">
        <v>249</v>
      </c>
      <c r="F46" s="38" t="s">
        <v>126</v>
      </c>
      <c r="G46" s="39">
        <v>185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43.5">
      <c r="A47" s="35" t="s">
        <v>127</v>
      </c>
      <c r="B47" s="42"/>
      <c r="C47" s="43"/>
      <c r="D47" s="43"/>
      <c r="E47" s="37" t="s">
        <v>252</v>
      </c>
      <c r="F47" s="43"/>
      <c r="G47" s="43"/>
      <c r="H47" s="43"/>
      <c r="I47" s="43"/>
      <c r="J47" s="44"/>
    </row>
    <row r="48">
      <c r="A48" s="35" t="s">
        <v>129</v>
      </c>
      <c r="B48" s="42"/>
      <c r="C48" s="43"/>
      <c r="D48" s="43"/>
      <c r="E48" s="45" t="s">
        <v>253</v>
      </c>
      <c r="F48" s="43"/>
      <c r="G48" s="43"/>
      <c r="H48" s="43"/>
      <c r="I48" s="43"/>
      <c r="J48" s="44"/>
    </row>
    <row r="49" ht="409.5">
      <c r="A49" s="35" t="s">
        <v>131</v>
      </c>
      <c r="B49" s="42"/>
      <c r="C49" s="43"/>
      <c r="D49" s="43"/>
      <c r="E49" s="37" t="s">
        <v>247</v>
      </c>
      <c r="F49" s="43"/>
      <c r="G49" s="43"/>
      <c r="H49" s="43"/>
      <c r="I49" s="43"/>
      <c r="J49" s="44"/>
    </row>
    <row r="50">
      <c r="A50" s="35" t="s">
        <v>122</v>
      </c>
      <c r="B50" s="35">
        <v>11</v>
      </c>
      <c r="C50" s="36" t="s">
        <v>254</v>
      </c>
      <c r="D50" s="35" t="s">
        <v>124</v>
      </c>
      <c r="E50" s="37" t="s">
        <v>255</v>
      </c>
      <c r="F50" s="38" t="s">
        <v>126</v>
      </c>
      <c r="G50" s="39">
        <v>5.2999999999999998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29">
      <c r="A51" s="35" t="s">
        <v>127</v>
      </c>
      <c r="B51" s="42"/>
      <c r="C51" s="43"/>
      <c r="D51" s="43"/>
      <c r="E51" s="37" t="s">
        <v>256</v>
      </c>
      <c r="F51" s="43"/>
      <c r="G51" s="43"/>
      <c r="H51" s="43"/>
      <c r="I51" s="43"/>
      <c r="J51" s="44"/>
    </row>
    <row r="52" ht="58">
      <c r="A52" s="35" t="s">
        <v>129</v>
      </c>
      <c r="B52" s="42"/>
      <c r="C52" s="43"/>
      <c r="D52" s="43"/>
      <c r="E52" s="45" t="s">
        <v>257</v>
      </c>
      <c r="F52" s="43"/>
      <c r="G52" s="43"/>
      <c r="H52" s="43"/>
      <c r="I52" s="43"/>
      <c r="J52" s="44"/>
    </row>
    <row r="53" ht="409.5">
      <c r="A53" s="35" t="s">
        <v>131</v>
      </c>
      <c r="B53" s="42"/>
      <c r="C53" s="43"/>
      <c r="D53" s="43"/>
      <c r="E53" s="37" t="s">
        <v>258</v>
      </c>
      <c r="F53" s="43"/>
      <c r="G53" s="43"/>
      <c r="H53" s="43"/>
      <c r="I53" s="43"/>
      <c r="J53" s="44"/>
    </row>
    <row r="54">
      <c r="A54" s="35" t="s">
        <v>122</v>
      </c>
      <c r="B54" s="35">
        <v>12</v>
      </c>
      <c r="C54" s="36" t="s">
        <v>259</v>
      </c>
      <c r="D54" s="35" t="s">
        <v>191</v>
      </c>
      <c r="E54" s="37" t="s">
        <v>260</v>
      </c>
      <c r="F54" s="38" t="s">
        <v>126</v>
      </c>
      <c r="G54" s="39">
        <v>278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29">
      <c r="A55" s="35" t="s">
        <v>127</v>
      </c>
      <c r="B55" s="42"/>
      <c r="C55" s="43"/>
      <c r="D55" s="43"/>
      <c r="E55" s="37" t="s">
        <v>261</v>
      </c>
      <c r="F55" s="43"/>
      <c r="G55" s="43"/>
      <c r="H55" s="43"/>
      <c r="I55" s="43"/>
      <c r="J55" s="44"/>
    </row>
    <row r="56">
      <c r="A56" s="35" t="s">
        <v>129</v>
      </c>
      <c r="B56" s="42"/>
      <c r="C56" s="43"/>
      <c r="D56" s="43"/>
      <c r="E56" s="45" t="s">
        <v>251</v>
      </c>
      <c r="F56" s="43"/>
      <c r="G56" s="43"/>
      <c r="H56" s="43"/>
      <c r="I56" s="43"/>
      <c r="J56" s="44"/>
    </row>
    <row r="57" ht="261">
      <c r="A57" s="35" t="s">
        <v>131</v>
      </c>
      <c r="B57" s="42"/>
      <c r="C57" s="43"/>
      <c r="D57" s="43"/>
      <c r="E57" s="37" t="s">
        <v>262</v>
      </c>
      <c r="F57" s="43"/>
      <c r="G57" s="43"/>
      <c r="H57" s="43"/>
      <c r="I57" s="43"/>
      <c r="J57" s="44"/>
    </row>
    <row r="58">
      <c r="A58" s="35" t="s">
        <v>122</v>
      </c>
      <c r="B58" s="35">
        <v>13</v>
      </c>
      <c r="C58" s="36" t="s">
        <v>259</v>
      </c>
      <c r="D58" s="35" t="s">
        <v>195</v>
      </c>
      <c r="E58" s="37" t="s">
        <v>260</v>
      </c>
      <c r="F58" s="38" t="s">
        <v>126</v>
      </c>
      <c r="G58" s="39">
        <v>185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127</v>
      </c>
      <c r="B59" s="42"/>
      <c r="C59" s="43"/>
      <c r="D59" s="43"/>
      <c r="E59" s="37" t="s">
        <v>263</v>
      </c>
      <c r="F59" s="43"/>
      <c r="G59" s="43"/>
      <c r="H59" s="43"/>
      <c r="I59" s="43"/>
      <c r="J59" s="44"/>
    </row>
    <row r="60">
      <c r="A60" s="35" t="s">
        <v>129</v>
      </c>
      <c r="B60" s="42"/>
      <c r="C60" s="43"/>
      <c r="D60" s="43"/>
      <c r="E60" s="45" t="s">
        <v>253</v>
      </c>
      <c r="F60" s="43"/>
      <c r="G60" s="43"/>
      <c r="H60" s="43"/>
      <c r="I60" s="43"/>
      <c r="J60" s="44"/>
    </row>
    <row r="61" ht="261">
      <c r="A61" s="35" t="s">
        <v>131</v>
      </c>
      <c r="B61" s="42"/>
      <c r="C61" s="43"/>
      <c r="D61" s="43"/>
      <c r="E61" s="37" t="s">
        <v>262</v>
      </c>
      <c r="F61" s="43"/>
      <c r="G61" s="43"/>
      <c r="H61" s="43"/>
      <c r="I61" s="43"/>
      <c r="J61" s="44"/>
    </row>
    <row r="62">
      <c r="A62" s="35" t="s">
        <v>122</v>
      </c>
      <c r="B62" s="35">
        <v>14</v>
      </c>
      <c r="C62" s="36" t="s">
        <v>264</v>
      </c>
      <c r="D62" s="35" t="s">
        <v>124</v>
      </c>
      <c r="E62" s="37" t="s">
        <v>265</v>
      </c>
      <c r="F62" s="38" t="s">
        <v>147</v>
      </c>
      <c r="G62" s="39">
        <v>842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127</v>
      </c>
      <c r="B63" s="42"/>
      <c r="C63" s="43"/>
      <c r="D63" s="43"/>
      <c r="E63" s="37" t="s">
        <v>266</v>
      </c>
      <c r="F63" s="43"/>
      <c r="G63" s="43"/>
      <c r="H63" s="43"/>
      <c r="I63" s="43"/>
      <c r="J63" s="44"/>
    </row>
    <row r="64">
      <c r="A64" s="35" t="s">
        <v>129</v>
      </c>
      <c r="B64" s="42"/>
      <c r="C64" s="43"/>
      <c r="D64" s="43"/>
      <c r="E64" s="45" t="s">
        <v>267</v>
      </c>
      <c r="F64" s="43"/>
      <c r="G64" s="43"/>
      <c r="H64" s="43"/>
      <c r="I64" s="43"/>
      <c r="J64" s="44"/>
    </row>
    <row r="65" ht="72.5">
      <c r="A65" s="35" t="s">
        <v>131</v>
      </c>
      <c r="B65" s="42"/>
      <c r="C65" s="43"/>
      <c r="D65" s="43"/>
      <c r="E65" s="37" t="s">
        <v>268</v>
      </c>
      <c r="F65" s="43"/>
      <c r="G65" s="43"/>
      <c r="H65" s="43"/>
      <c r="I65" s="43"/>
      <c r="J65" s="44"/>
    </row>
    <row r="66">
      <c r="A66" s="29" t="s">
        <v>119</v>
      </c>
      <c r="B66" s="30"/>
      <c r="C66" s="31" t="s">
        <v>269</v>
      </c>
      <c r="D66" s="32"/>
      <c r="E66" s="29" t="s">
        <v>270</v>
      </c>
      <c r="F66" s="32"/>
      <c r="G66" s="32"/>
      <c r="H66" s="32"/>
      <c r="I66" s="33">
        <f>SUMIFS(I67:I74,A67:A74,"P")</f>
        <v>0</v>
      </c>
      <c r="J66" s="34"/>
    </row>
    <row r="67">
      <c r="A67" s="35" t="s">
        <v>122</v>
      </c>
      <c r="B67" s="35">
        <v>15</v>
      </c>
      <c r="C67" s="36" t="s">
        <v>271</v>
      </c>
      <c r="D67" s="35" t="s">
        <v>124</v>
      </c>
      <c r="E67" s="37" t="s">
        <v>272</v>
      </c>
      <c r="F67" s="38" t="s">
        <v>147</v>
      </c>
      <c r="G67" s="39">
        <v>46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127</v>
      </c>
      <c r="B68" s="42"/>
      <c r="C68" s="43"/>
      <c r="D68" s="43"/>
      <c r="E68" s="37" t="s">
        <v>273</v>
      </c>
      <c r="F68" s="43"/>
      <c r="G68" s="43"/>
      <c r="H68" s="43"/>
      <c r="I68" s="43"/>
      <c r="J68" s="44"/>
    </row>
    <row r="69" ht="58">
      <c r="A69" s="35" t="s">
        <v>129</v>
      </c>
      <c r="B69" s="42"/>
      <c r="C69" s="43"/>
      <c r="D69" s="43"/>
      <c r="E69" s="45" t="s">
        <v>274</v>
      </c>
      <c r="F69" s="43"/>
      <c r="G69" s="43"/>
      <c r="H69" s="43"/>
      <c r="I69" s="43"/>
      <c r="J69" s="44"/>
    </row>
    <row r="70" ht="101.5">
      <c r="A70" s="35" t="s">
        <v>131</v>
      </c>
      <c r="B70" s="42"/>
      <c r="C70" s="43"/>
      <c r="D70" s="43"/>
      <c r="E70" s="37" t="s">
        <v>275</v>
      </c>
      <c r="F70" s="43"/>
      <c r="G70" s="43"/>
      <c r="H70" s="43"/>
      <c r="I70" s="43"/>
      <c r="J70" s="44"/>
    </row>
    <row r="71">
      <c r="A71" s="35" t="s">
        <v>122</v>
      </c>
      <c r="B71" s="35">
        <v>16</v>
      </c>
      <c r="C71" s="36" t="s">
        <v>276</v>
      </c>
      <c r="D71" s="35" t="s">
        <v>124</v>
      </c>
      <c r="E71" s="37" t="s">
        <v>277</v>
      </c>
      <c r="F71" s="38" t="s">
        <v>147</v>
      </c>
      <c r="G71" s="39">
        <v>1094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127</v>
      </c>
      <c r="B72" s="42"/>
      <c r="C72" s="43"/>
      <c r="D72" s="43"/>
      <c r="E72" s="37" t="s">
        <v>278</v>
      </c>
      <c r="F72" s="43"/>
      <c r="G72" s="43"/>
      <c r="H72" s="43"/>
      <c r="I72" s="43"/>
      <c r="J72" s="44"/>
    </row>
    <row r="73">
      <c r="A73" s="35" t="s">
        <v>129</v>
      </c>
      <c r="B73" s="42"/>
      <c r="C73" s="43"/>
      <c r="D73" s="43"/>
      <c r="E73" s="45" t="s">
        <v>279</v>
      </c>
      <c r="F73" s="43"/>
      <c r="G73" s="43"/>
      <c r="H73" s="43"/>
      <c r="I73" s="43"/>
      <c r="J73" s="44"/>
    </row>
    <row r="74" ht="145">
      <c r="A74" s="35" t="s">
        <v>131</v>
      </c>
      <c r="B74" s="42"/>
      <c r="C74" s="43"/>
      <c r="D74" s="43"/>
      <c r="E74" s="37" t="s">
        <v>280</v>
      </c>
      <c r="F74" s="43"/>
      <c r="G74" s="43"/>
      <c r="H74" s="43"/>
      <c r="I74" s="43"/>
      <c r="J74" s="44"/>
    </row>
    <row r="75">
      <c r="A75" s="29" t="s">
        <v>119</v>
      </c>
      <c r="B75" s="30"/>
      <c r="C75" s="31" t="s">
        <v>281</v>
      </c>
      <c r="D75" s="32"/>
      <c r="E75" s="29" t="s">
        <v>282</v>
      </c>
      <c r="F75" s="32"/>
      <c r="G75" s="32"/>
      <c r="H75" s="32"/>
      <c r="I75" s="33">
        <f>SUMIFS(I76:I83,A76:A83,"P")</f>
        <v>0</v>
      </c>
      <c r="J75" s="34"/>
    </row>
    <row r="76">
      <c r="A76" s="35" t="s">
        <v>122</v>
      </c>
      <c r="B76" s="35">
        <v>17</v>
      </c>
      <c r="C76" s="36" t="s">
        <v>283</v>
      </c>
      <c r="D76" s="35" t="s">
        <v>124</v>
      </c>
      <c r="E76" s="37" t="s">
        <v>284</v>
      </c>
      <c r="F76" s="38" t="s">
        <v>126</v>
      </c>
      <c r="G76" s="39">
        <v>3.7999999999999998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127</v>
      </c>
      <c r="B77" s="42"/>
      <c r="C77" s="43"/>
      <c r="D77" s="43"/>
      <c r="E77" s="37" t="s">
        <v>285</v>
      </c>
      <c r="F77" s="43"/>
      <c r="G77" s="43"/>
      <c r="H77" s="43"/>
      <c r="I77" s="43"/>
      <c r="J77" s="44"/>
    </row>
    <row r="78" ht="58">
      <c r="A78" s="35" t="s">
        <v>129</v>
      </c>
      <c r="B78" s="42"/>
      <c r="C78" s="43"/>
      <c r="D78" s="43"/>
      <c r="E78" s="45" t="s">
        <v>286</v>
      </c>
      <c r="F78" s="43"/>
      <c r="G78" s="43"/>
      <c r="H78" s="43"/>
      <c r="I78" s="43"/>
      <c r="J78" s="44"/>
    </row>
    <row r="79" ht="101.5">
      <c r="A79" s="35" t="s">
        <v>131</v>
      </c>
      <c r="B79" s="42"/>
      <c r="C79" s="43"/>
      <c r="D79" s="43"/>
      <c r="E79" s="37" t="s">
        <v>287</v>
      </c>
      <c r="F79" s="43"/>
      <c r="G79" s="43"/>
      <c r="H79" s="43"/>
      <c r="I79" s="43"/>
      <c r="J79" s="44"/>
    </row>
    <row r="80">
      <c r="A80" s="35" t="s">
        <v>122</v>
      </c>
      <c r="B80" s="35">
        <v>18</v>
      </c>
      <c r="C80" s="36" t="s">
        <v>288</v>
      </c>
      <c r="D80" s="35" t="s">
        <v>124</v>
      </c>
      <c r="E80" s="37" t="s">
        <v>289</v>
      </c>
      <c r="F80" s="38" t="s">
        <v>126</v>
      </c>
      <c r="G80" s="39">
        <v>1.2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127</v>
      </c>
      <c r="B81" s="42"/>
      <c r="C81" s="43"/>
      <c r="D81" s="43"/>
      <c r="E81" s="37" t="s">
        <v>290</v>
      </c>
      <c r="F81" s="43"/>
      <c r="G81" s="43"/>
      <c r="H81" s="43"/>
      <c r="I81" s="43"/>
      <c r="J81" s="44"/>
    </row>
    <row r="82" ht="58">
      <c r="A82" s="35" t="s">
        <v>129</v>
      </c>
      <c r="B82" s="42"/>
      <c r="C82" s="43"/>
      <c r="D82" s="43"/>
      <c r="E82" s="45" t="s">
        <v>291</v>
      </c>
      <c r="F82" s="43"/>
      <c r="G82" s="43"/>
      <c r="H82" s="43"/>
      <c r="I82" s="43"/>
      <c r="J82" s="44"/>
    </row>
    <row r="83" ht="101.5">
      <c r="A83" s="35" t="s">
        <v>131</v>
      </c>
      <c r="B83" s="42"/>
      <c r="C83" s="43"/>
      <c r="D83" s="43"/>
      <c r="E83" s="37" t="s">
        <v>287</v>
      </c>
      <c r="F83" s="43"/>
      <c r="G83" s="43"/>
      <c r="H83" s="43"/>
      <c r="I83" s="43"/>
      <c r="J83" s="44"/>
    </row>
    <row r="84">
      <c r="A84" s="29" t="s">
        <v>119</v>
      </c>
      <c r="B84" s="30"/>
      <c r="C84" s="31" t="s">
        <v>292</v>
      </c>
      <c r="D84" s="32"/>
      <c r="E84" s="29" t="s">
        <v>293</v>
      </c>
      <c r="F84" s="32"/>
      <c r="G84" s="32"/>
      <c r="H84" s="32"/>
      <c r="I84" s="33">
        <f>SUMIFS(I85:I116,A85:A116,"P")</f>
        <v>0</v>
      </c>
      <c r="J84" s="34"/>
    </row>
    <row r="85">
      <c r="A85" s="35" t="s">
        <v>122</v>
      </c>
      <c r="B85" s="35">
        <v>19</v>
      </c>
      <c r="C85" s="36" t="s">
        <v>294</v>
      </c>
      <c r="D85" s="35" t="s">
        <v>191</v>
      </c>
      <c r="E85" s="37" t="s">
        <v>295</v>
      </c>
      <c r="F85" s="38" t="s">
        <v>126</v>
      </c>
      <c r="G85" s="39">
        <v>90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127</v>
      </c>
      <c r="B86" s="42"/>
      <c r="C86" s="43"/>
      <c r="D86" s="43"/>
      <c r="E86" s="37" t="s">
        <v>296</v>
      </c>
      <c r="F86" s="43"/>
      <c r="G86" s="43"/>
      <c r="H86" s="43"/>
      <c r="I86" s="43"/>
      <c r="J86" s="44"/>
    </row>
    <row r="87" ht="145">
      <c r="A87" s="35" t="s">
        <v>129</v>
      </c>
      <c r="B87" s="42"/>
      <c r="C87" s="43"/>
      <c r="D87" s="43"/>
      <c r="E87" s="45" t="s">
        <v>297</v>
      </c>
      <c r="F87" s="43"/>
      <c r="G87" s="43"/>
      <c r="H87" s="43"/>
      <c r="I87" s="43"/>
      <c r="J87" s="44"/>
    </row>
    <row r="88" ht="87">
      <c r="A88" s="35" t="s">
        <v>131</v>
      </c>
      <c r="B88" s="42"/>
      <c r="C88" s="43"/>
      <c r="D88" s="43"/>
      <c r="E88" s="37" t="s">
        <v>298</v>
      </c>
      <c r="F88" s="43"/>
      <c r="G88" s="43"/>
      <c r="H88" s="43"/>
      <c r="I88" s="43"/>
      <c r="J88" s="44"/>
    </row>
    <row r="89">
      <c r="A89" s="35" t="s">
        <v>122</v>
      </c>
      <c r="B89" s="35">
        <v>20</v>
      </c>
      <c r="C89" s="36" t="s">
        <v>294</v>
      </c>
      <c r="D89" s="35" t="s">
        <v>195</v>
      </c>
      <c r="E89" s="37" t="s">
        <v>295</v>
      </c>
      <c r="F89" s="38" t="s">
        <v>126</v>
      </c>
      <c r="G89" s="39">
        <v>154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127</v>
      </c>
      <c r="B90" s="42"/>
      <c r="C90" s="43"/>
      <c r="D90" s="43"/>
      <c r="E90" s="37" t="s">
        <v>299</v>
      </c>
      <c r="F90" s="43"/>
      <c r="G90" s="43"/>
      <c r="H90" s="43"/>
      <c r="I90" s="43"/>
      <c r="J90" s="44"/>
    </row>
    <row r="91" ht="203">
      <c r="A91" s="35" t="s">
        <v>129</v>
      </c>
      <c r="B91" s="42"/>
      <c r="C91" s="43"/>
      <c r="D91" s="43"/>
      <c r="E91" s="45" t="s">
        <v>300</v>
      </c>
      <c r="F91" s="43"/>
      <c r="G91" s="43"/>
      <c r="H91" s="43"/>
      <c r="I91" s="43"/>
      <c r="J91" s="44"/>
    </row>
    <row r="92" ht="87">
      <c r="A92" s="35" t="s">
        <v>131</v>
      </c>
      <c r="B92" s="42"/>
      <c r="C92" s="43"/>
      <c r="D92" s="43"/>
      <c r="E92" s="37" t="s">
        <v>298</v>
      </c>
      <c r="F92" s="43"/>
      <c r="G92" s="43"/>
      <c r="H92" s="43"/>
      <c r="I92" s="43"/>
      <c r="J92" s="44"/>
    </row>
    <row r="93">
      <c r="A93" s="35" t="s">
        <v>122</v>
      </c>
      <c r="B93" s="35">
        <v>21</v>
      </c>
      <c r="C93" s="36" t="s">
        <v>294</v>
      </c>
      <c r="D93" s="35" t="s">
        <v>198</v>
      </c>
      <c r="E93" s="37" t="s">
        <v>295</v>
      </c>
      <c r="F93" s="38" t="s">
        <v>126</v>
      </c>
      <c r="G93" s="39">
        <v>24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127</v>
      </c>
      <c r="B94" s="42"/>
      <c r="C94" s="43"/>
      <c r="D94" s="43"/>
      <c r="E94" s="37" t="s">
        <v>301</v>
      </c>
      <c r="F94" s="43"/>
      <c r="G94" s="43"/>
      <c r="H94" s="43"/>
      <c r="I94" s="43"/>
      <c r="J94" s="44"/>
    </row>
    <row r="95" ht="72.5">
      <c r="A95" s="35" t="s">
        <v>129</v>
      </c>
      <c r="B95" s="42"/>
      <c r="C95" s="43"/>
      <c r="D95" s="43"/>
      <c r="E95" s="45" t="s">
        <v>302</v>
      </c>
      <c r="F95" s="43"/>
      <c r="G95" s="43"/>
      <c r="H95" s="43"/>
      <c r="I95" s="43"/>
      <c r="J95" s="44"/>
    </row>
    <row r="96" ht="87">
      <c r="A96" s="35" t="s">
        <v>131</v>
      </c>
      <c r="B96" s="42"/>
      <c r="C96" s="43"/>
      <c r="D96" s="43"/>
      <c r="E96" s="37" t="s">
        <v>298</v>
      </c>
      <c r="F96" s="43"/>
      <c r="G96" s="43"/>
      <c r="H96" s="43"/>
      <c r="I96" s="43"/>
      <c r="J96" s="44"/>
    </row>
    <row r="97">
      <c r="A97" s="35" t="s">
        <v>122</v>
      </c>
      <c r="B97" s="35">
        <v>22</v>
      </c>
      <c r="C97" s="36" t="s">
        <v>303</v>
      </c>
      <c r="D97" s="35" t="s">
        <v>124</v>
      </c>
      <c r="E97" s="37" t="s">
        <v>304</v>
      </c>
      <c r="F97" s="38" t="s">
        <v>147</v>
      </c>
      <c r="G97" s="39">
        <v>591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127</v>
      </c>
      <c r="B98" s="42"/>
      <c r="C98" s="43"/>
      <c r="D98" s="43"/>
      <c r="E98" s="37" t="s">
        <v>305</v>
      </c>
      <c r="F98" s="43"/>
      <c r="G98" s="43"/>
      <c r="H98" s="43"/>
      <c r="I98" s="43"/>
      <c r="J98" s="44"/>
    </row>
    <row r="99" ht="188.5">
      <c r="A99" s="35" t="s">
        <v>129</v>
      </c>
      <c r="B99" s="42"/>
      <c r="C99" s="43"/>
      <c r="D99" s="43"/>
      <c r="E99" s="45" t="s">
        <v>306</v>
      </c>
      <c r="F99" s="43"/>
      <c r="G99" s="43"/>
      <c r="H99" s="43"/>
      <c r="I99" s="43"/>
      <c r="J99" s="44"/>
    </row>
    <row r="100" ht="116">
      <c r="A100" s="35" t="s">
        <v>131</v>
      </c>
      <c r="B100" s="42"/>
      <c r="C100" s="43"/>
      <c r="D100" s="43"/>
      <c r="E100" s="37" t="s">
        <v>307</v>
      </c>
      <c r="F100" s="43"/>
      <c r="G100" s="43"/>
      <c r="H100" s="43"/>
      <c r="I100" s="43"/>
      <c r="J100" s="44"/>
    </row>
    <row r="101">
      <c r="A101" s="35" t="s">
        <v>122</v>
      </c>
      <c r="B101" s="35">
        <v>23</v>
      </c>
      <c r="C101" s="36" t="s">
        <v>308</v>
      </c>
      <c r="D101" s="35" t="s">
        <v>124</v>
      </c>
      <c r="E101" s="37" t="s">
        <v>309</v>
      </c>
      <c r="F101" s="38" t="s">
        <v>147</v>
      </c>
      <c r="G101" s="39">
        <v>582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127</v>
      </c>
      <c r="B102" s="42"/>
      <c r="C102" s="43"/>
      <c r="D102" s="43"/>
      <c r="E102" s="37" t="s">
        <v>310</v>
      </c>
      <c r="F102" s="43"/>
      <c r="G102" s="43"/>
      <c r="H102" s="43"/>
      <c r="I102" s="43"/>
      <c r="J102" s="44"/>
    </row>
    <row r="103" ht="188.5">
      <c r="A103" s="35" t="s">
        <v>129</v>
      </c>
      <c r="B103" s="42"/>
      <c r="C103" s="43"/>
      <c r="D103" s="43"/>
      <c r="E103" s="45" t="s">
        <v>311</v>
      </c>
      <c r="F103" s="43"/>
      <c r="G103" s="43"/>
      <c r="H103" s="43"/>
      <c r="I103" s="43"/>
      <c r="J103" s="44"/>
    </row>
    <row r="104" ht="188.5">
      <c r="A104" s="35" t="s">
        <v>131</v>
      </c>
      <c r="B104" s="42"/>
      <c r="C104" s="43"/>
      <c r="D104" s="43"/>
      <c r="E104" s="37" t="s">
        <v>312</v>
      </c>
      <c r="F104" s="43"/>
      <c r="G104" s="43"/>
      <c r="H104" s="43"/>
      <c r="I104" s="43"/>
      <c r="J104" s="44"/>
    </row>
    <row r="105">
      <c r="A105" s="35" t="s">
        <v>122</v>
      </c>
      <c r="B105" s="35">
        <v>24</v>
      </c>
      <c r="C105" s="36" t="s">
        <v>313</v>
      </c>
      <c r="D105" s="35" t="s">
        <v>124</v>
      </c>
      <c r="E105" s="37" t="s">
        <v>314</v>
      </c>
      <c r="F105" s="38" t="s">
        <v>147</v>
      </c>
      <c r="G105" s="39">
        <v>544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127</v>
      </c>
      <c r="B106" s="42"/>
      <c r="C106" s="43"/>
      <c r="D106" s="43"/>
      <c r="E106" s="37" t="s">
        <v>315</v>
      </c>
      <c r="F106" s="43"/>
      <c r="G106" s="43"/>
      <c r="H106" s="43"/>
      <c r="I106" s="43"/>
      <c r="J106" s="44"/>
    </row>
    <row r="107" ht="145">
      <c r="A107" s="35" t="s">
        <v>129</v>
      </c>
      <c r="B107" s="42"/>
      <c r="C107" s="43"/>
      <c r="D107" s="43"/>
      <c r="E107" s="45" t="s">
        <v>316</v>
      </c>
      <c r="F107" s="43"/>
      <c r="G107" s="43"/>
      <c r="H107" s="43"/>
      <c r="I107" s="43"/>
      <c r="J107" s="44"/>
    </row>
    <row r="108" ht="188.5">
      <c r="A108" s="35" t="s">
        <v>131</v>
      </c>
      <c r="B108" s="42"/>
      <c r="C108" s="43"/>
      <c r="D108" s="43"/>
      <c r="E108" s="37" t="s">
        <v>312</v>
      </c>
      <c r="F108" s="43"/>
      <c r="G108" s="43"/>
      <c r="H108" s="43"/>
      <c r="I108" s="43"/>
      <c r="J108" s="44"/>
    </row>
    <row r="109">
      <c r="A109" s="35" t="s">
        <v>122</v>
      </c>
      <c r="B109" s="35">
        <v>25</v>
      </c>
      <c r="C109" s="36" t="s">
        <v>317</v>
      </c>
      <c r="D109" s="35" t="s">
        <v>172</v>
      </c>
      <c r="E109" s="37" t="s">
        <v>318</v>
      </c>
      <c r="F109" s="38" t="s">
        <v>147</v>
      </c>
      <c r="G109" s="39">
        <v>36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127</v>
      </c>
      <c r="B110" s="42"/>
      <c r="C110" s="43"/>
      <c r="D110" s="43"/>
      <c r="E110" s="37" t="s">
        <v>319</v>
      </c>
      <c r="F110" s="43"/>
      <c r="G110" s="43"/>
      <c r="H110" s="43"/>
      <c r="I110" s="43"/>
      <c r="J110" s="44"/>
    </row>
    <row r="111">
      <c r="A111" s="35" t="s">
        <v>129</v>
      </c>
      <c r="B111" s="42"/>
      <c r="C111" s="43"/>
      <c r="D111" s="43"/>
      <c r="E111" s="45" t="s">
        <v>320</v>
      </c>
      <c r="F111" s="43"/>
      <c r="G111" s="43"/>
      <c r="H111" s="43"/>
      <c r="I111" s="43"/>
      <c r="J111" s="44"/>
    </row>
    <row r="112" ht="217.5">
      <c r="A112" s="35" t="s">
        <v>131</v>
      </c>
      <c r="B112" s="42"/>
      <c r="C112" s="43"/>
      <c r="D112" s="43"/>
      <c r="E112" s="37" t="s">
        <v>321</v>
      </c>
      <c r="F112" s="43"/>
      <c r="G112" s="43"/>
      <c r="H112" s="43"/>
      <c r="I112" s="43"/>
      <c r="J112" s="44"/>
    </row>
    <row r="113">
      <c r="A113" s="35" t="s">
        <v>122</v>
      </c>
      <c r="B113" s="35">
        <v>26</v>
      </c>
      <c r="C113" s="36" t="s">
        <v>322</v>
      </c>
      <c r="D113" s="35" t="s">
        <v>124</v>
      </c>
      <c r="E113" s="37" t="s">
        <v>323</v>
      </c>
      <c r="F113" s="38" t="s">
        <v>147</v>
      </c>
      <c r="G113" s="39">
        <v>196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 ht="29">
      <c r="A114" s="35" t="s">
        <v>127</v>
      </c>
      <c r="B114" s="42"/>
      <c r="C114" s="43"/>
      <c r="D114" s="43"/>
      <c r="E114" s="37" t="s">
        <v>324</v>
      </c>
      <c r="F114" s="43"/>
      <c r="G114" s="43"/>
      <c r="H114" s="43"/>
      <c r="I114" s="43"/>
      <c r="J114" s="44"/>
    </row>
    <row r="115" ht="72.5">
      <c r="A115" s="35" t="s">
        <v>129</v>
      </c>
      <c r="B115" s="42"/>
      <c r="C115" s="43"/>
      <c r="D115" s="43"/>
      <c r="E115" s="45" t="s">
        <v>325</v>
      </c>
      <c r="F115" s="43"/>
      <c r="G115" s="43"/>
      <c r="H115" s="43"/>
      <c r="I115" s="43"/>
      <c r="J115" s="44"/>
    </row>
    <row r="116" ht="159.5">
      <c r="A116" s="35" t="s">
        <v>131</v>
      </c>
      <c r="B116" s="42"/>
      <c r="C116" s="43"/>
      <c r="D116" s="43"/>
      <c r="E116" s="37" t="s">
        <v>326</v>
      </c>
      <c r="F116" s="43"/>
      <c r="G116" s="43"/>
      <c r="H116" s="43"/>
      <c r="I116" s="43"/>
      <c r="J116" s="44"/>
    </row>
    <row r="117">
      <c r="A117" s="29" t="s">
        <v>119</v>
      </c>
      <c r="B117" s="30"/>
      <c r="C117" s="31" t="s">
        <v>327</v>
      </c>
      <c r="D117" s="32"/>
      <c r="E117" s="29" t="s">
        <v>328</v>
      </c>
      <c r="F117" s="32"/>
      <c r="G117" s="32"/>
      <c r="H117" s="32"/>
      <c r="I117" s="33">
        <f>SUMIFS(I118:I121,A118:A121,"P")</f>
        <v>0</v>
      </c>
      <c r="J117" s="34"/>
    </row>
    <row r="118">
      <c r="A118" s="35" t="s">
        <v>122</v>
      </c>
      <c r="B118" s="35">
        <v>27</v>
      </c>
      <c r="C118" s="36" t="s">
        <v>329</v>
      </c>
      <c r="D118" s="35" t="s">
        <v>124</v>
      </c>
      <c r="E118" s="37" t="s">
        <v>330</v>
      </c>
      <c r="F118" s="38" t="s">
        <v>212</v>
      </c>
      <c r="G118" s="39">
        <v>38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29">
      <c r="A119" s="35" t="s">
        <v>127</v>
      </c>
      <c r="B119" s="42"/>
      <c r="C119" s="43"/>
      <c r="D119" s="43"/>
      <c r="E119" s="37" t="s">
        <v>331</v>
      </c>
      <c r="F119" s="43"/>
      <c r="G119" s="43"/>
      <c r="H119" s="43"/>
      <c r="I119" s="43"/>
      <c r="J119" s="44"/>
    </row>
    <row r="120" ht="58">
      <c r="A120" s="35" t="s">
        <v>129</v>
      </c>
      <c r="B120" s="42"/>
      <c r="C120" s="43"/>
      <c r="D120" s="43"/>
      <c r="E120" s="45" t="s">
        <v>332</v>
      </c>
      <c r="F120" s="43"/>
      <c r="G120" s="43"/>
      <c r="H120" s="43"/>
      <c r="I120" s="43"/>
      <c r="J120" s="44"/>
    </row>
    <row r="121" ht="319">
      <c r="A121" s="35" t="s">
        <v>131</v>
      </c>
      <c r="B121" s="46"/>
      <c r="C121" s="47"/>
      <c r="D121" s="47"/>
      <c r="E121" s="37" t="s">
        <v>333</v>
      </c>
      <c r="F121" s="47"/>
      <c r="G121" s="47"/>
      <c r="H121" s="47"/>
      <c r="I121" s="47"/>
      <c r="J12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67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67</v>
      </c>
      <c r="D5" s="20"/>
      <c r="E5" s="21" t="s">
        <v>68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1.47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1.47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11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6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11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3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11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961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11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69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69</v>
      </c>
      <c r="D5" s="20"/>
      <c r="E5" s="21" t="s">
        <v>70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1.47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1.47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13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6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13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13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1223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13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71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71</v>
      </c>
      <c r="D5" s="20"/>
      <c r="E5" s="21" t="s">
        <v>72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1.47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1.47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13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6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13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4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13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1223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13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73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73</v>
      </c>
      <c r="D5" s="20"/>
      <c r="E5" s="21" t="s">
        <v>74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75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75</v>
      </c>
      <c r="D5" s="20"/>
      <c r="E5" s="21" t="s">
        <v>76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77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77</v>
      </c>
      <c r="D5" s="20"/>
      <c r="E5" s="21" t="s">
        <v>78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79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79</v>
      </c>
      <c r="D5" s="20"/>
      <c r="E5" s="21" t="s">
        <v>80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81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81</v>
      </c>
      <c r="D5" s="20"/>
      <c r="E5" s="21" t="s">
        <v>82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0.73999999999999999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0.73999999999999999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5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3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5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961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83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83</v>
      </c>
      <c r="D5" s="20"/>
      <c r="E5" s="21" t="s">
        <v>84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85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85</v>
      </c>
      <c r="D5" s="20"/>
      <c r="E5" s="21" t="s">
        <v>86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15</v>
      </c>
      <c r="I3" s="23">
        <f>SUMIFS(I8:I343,A8:A343,"SD")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SUMIFS(I9:I20,A9:A20,"P")</f>
        <v>0</v>
      </c>
      <c r="J8" s="34"/>
    </row>
    <row r="9">
      <c r="A9" s="35" t="s">
        <v>122</v>
      </c>
      <c r="B9" s="35">
        <v>1</v>
      </c>
      <c r="C9" s="36" t="s">
        <v>217</v>
      </c>
      <c r="D9" s="35" t="s">
        <v>124</v>
      </c>
      <c r="E9" s="37" t="s">
        <v>218</v>
      </c>
      <c r="F9" s="38" t="s">
        <v>126</v>
      </c>
      <c r="G9" s="39">
        <v>1897.8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219</v>
      </c>
      <c r="F10" s="43"/>
      <c r="G10" s="43"/>
      <c r="H10" s="43"/>
      <c r="I10" s="43"/>
      <c r="J10" s="44"/>
    </row>
    <row r="11" ht="87">
      <c r="A11" s="35" t="s">
        <v>129</v>
      </c>
      <c r="B11" s="42"/>
      <c r="C11" s="43"/>
      <c r="D11" s="43"/>
      <c r="E11" s="45" t="s">
        <v>334</v>
      </c>
      <c r="F11" s="43"/>
      <c r="G11" s="43"/>
      <c r="H11" s="43"/>
      <c r="I11" s="43"/>
      <c r="J11" s="44"/>
    </row>
    <row r="12" ht="72.5">
      <c r="A12" s="35" t="s">
        <v>131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123</v>
      </c>
      <c r="D13" s="35" t="s">
        <v>124</v>
      </c>
      <c r="E13" s="37" t="s">
        <v>125</v>
      </c>
      <c r="F13" s="38" t="s">
        <v>126</v>
      </c>
      <c r="G13" s="39">
        <v>46.353999999999999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335</v>
      </c>
      <c r="F14" s="43"/>
      <c r="G14" s="43"/>
      <c r="H14" s="43"/>
      <c r="I14" s="43"/>
      <c r="J14" s="44"/>
    </row>
    <row r="15" ht="101.5">
      <c r="A15" s="35" t="s">
        <v>129</v>
      </c>
      <c r="B15" s="42"/>
      <c r="C15" s="43"/>
      <c r="D15" s="43"/>
      <c r="E15" s="45" t="s">
        <v>336</v>
      </c>
      <c r="F15" s="43"/>
      <c r="G15" s="43"/>
      <c r="H15" s="43"/>
      <c r="I15" s="43"/>
      <c r="J15" s="44"/>
    </row>
    <row r="16" ht="72.5">
      <c r="A16" s="35" t="s">
        <v>131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122</v>
      </c>
      <c r="B17" s="35">
        <v>3</v>
      </c>
      <c r="C17" s="36" t="s">
        <v>221</v>
      </c>
      <c r="D17" s="35" t="s">
        <v>124</v>
      </c>
      <c r="E17" s="37" t="s">
        <v>222</v>
      </c>
      <c r="F17" s="38" t="s">
        <v>126</v>
      </c>
      <c r="G17" s="39">
        <v>32.015000000000001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127</v>
      </c>
      <c r="B18" s="42"/>
      <c r="C18" s="43"/>
      <c r="D18" s="43"/>
      <c r="E18" s="37" t="s">
        <v>223</v>
      </c>
      <c r="F18" s="43"/>
      <c r="G18" s="43"/>
      <c r="H18" s="43"/>
      <c r="I18" s="43"/>
      <c r="J18" s="44"/>
    </row>
    <row r="19">
      <c r="A19" s="35" t="s">
        <v>129</v>
      </c>
      <c r="B19" s="42"/>
      <c r="C19" s="43"/>
      <c r="D19" s="43"/>
      <c r="E19" s="45" t="s">
        <v>337</v>
      </c>
      <c r="F19" s="43"/>
      <c r="G19" s="43"/>
      <c r="H19" s="43"/>
      <c r="I19" s="43"/>
      <c r="J19" s="44"/>
    </row>
    <row r="20" ht="72.5">
      <c r="A20" s="35" t="s">
        <v>131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29" t="s">
        <v>119</v>
      </c>
      <c r="B21" s="30"/>
      <c r="C21" s="31" t="s">
        <v>143</v>
      </c>
      <c r="D21" s="32"/>
      <c r="E21" s="29" t="s">
        <v>144</v>
      </c>
      <c r="F21" s="32"/>
      <c r="G21" s="32"/>
      <c r="H21" s="32"/>
      <c r="I21" s="33">
        <f>SUMIFS(I22:I165,A22:A165,"P")</f>
        <v>0</v>
      </c>
      <c r="J21" s="34"/>
    </row>
    <row r="22">
      <c r="A22" s="35" t="s">
        <v>122</v>
      </c>
      <c r="B22" s="35">
        <v>4</v>
      </c>
      <c r="C22" s="36" t="s">
        <v>338</v>
      </c>
      <c r="D22" s="35" t="s">
        <v>124</v>
      </c>
      <c r="E22" s="37" t="s">
        <v>339</v>
      </c>
      <c r="F22" s="38" t="s">
        <v>147</v>
      </c>
      <c r="G22" s="39">
        <v>1130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127</v>
      </c>
      <c r="B23" s="42"/>
      <c r="C23" s="43"/>
      <c r="D23" s="43"/>
      <c r="E23" s="37" t="s">
        <v>340</v>
      </c>
      <c r="F23" s="43"/>
      <c r="G23" s="43"/>
      <c r="H23" s="43"/>
      <c r="I23" s="43"/>
      <c r="J23" s="44"/>
    </row>
    <row r="24">
      <c r="A24" s="35" t="s">
        <v>129</v>
      </c>
      <c r="B24" s="42"/>
      <c r="C24" s="43"/>
      <c r="D24" s="43"/>
      <c r="E24" s="45" t="s">
        <v>341</v>
      </c>
      <c r="F24" s="43"/>
      <c r="G24" s="43"/>
      <c r="H24" s="43"/>
      <c r="I24" s="43"/>
      <c r="J24" s="44"/>
    </row>
    <row r="25" ht="58">
      <c r="A25" s="35" t="s">
        <v>131</v>
      </c>
      <c r="B25" s="42"/>
      <c r="C25" s="43"/>
      <c r="D25" s="43"/>
      <c r="E25" s="37" t="s">
        <v>342</v>
      </c>
      <c r="F25" s="43"/>
      <c r="G25" s="43"/>
      <c r="H25" s="43"/>
      <c r="I25" s="43"/>
      <c r="J25" s="44"/>
    </row>
    <row r="26">
      <c r="A26" s="35" t="s">
        <v>122</v>
      </c>
      <c r="B26" s="35">
        <v>5</v>
      </c>
      <c r="C26" s="36" t="s">
        <v>225</v>
      </c>
      <c r="D26" s="35" t="s">
        <v>191</v>
      </c>
      <c r="E26" s="37" t="s">
        <v>226</v>
      </c>
      <c r="F26" s="38" t="s">
        <v>126</v>
      </c>
      <c r="G26" s="39">
        <v>160.59999999999999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127</v>
      </c>
      <c r="B27" s="42"/>
      <c r="C27" s="43"/>
      <c r="D27" s="43"/>
      <c r="E27" s="37" t="s">
        <v>227</v>
      </c>
      <c r="F27" s="43"/>
      <c r="G27" s="43"/>
      <c r="H27" s="43"/>
      <c r="I27" s="43"/>
      <c r="J27" s="44"/>
    </row>
    <row r="28" ht="43.5">
      <c r="A28" s="35" t="s">
        <v>129</v>
      </c>
      <c r="B28" s="42"/>
      <c r="C28" s="43"/>
      <c r="D28" s="43"/>
      <c r="E28" s="45" t="s">
        <v>343</v>
      </c>
      <c r="F28" s="43"/>
      <c r="G28" s="43"/>
      <c r="H28" s="43"/>
      <c r="I28" s="43"/>
      <c r="J28" s="44"/>
    </row>
    <row r="29" ht="130.5">
      <c r="A29" s="35" t="s">
        <v>131</v>
      </c>
      <c r="B29" s="42"/>
      <c r="C29" s="43"/>
      <c r="D29" s="43"/>
      <c r="E29" s="37" t="s">
        <v>229</v>
      </c>
      <c r="F29" s="43"/>
      <c r="G29" s="43"/>
      <c r="H29" s="43"/>
      <c r="I29" s="43"/>
      <c r="J29" s="44"/>
    </row>
    <row r="30">
      <c r="A30" s="35" t="s">
        <v>122</v>
      </c>
      <c r="B30" s="35">
        <v>6</v>
      </c>
      <c r="C30" s="36" t="s">
        <v>225</v>
      </c>
      <c r="D30" s="35" t="s">
        <v>195</v>
      </c>
      <c r="E30" s="37" t="s">
        <v>226</v>
      </c>
      <c r="F30" s="38" t="s">
        <v>126</v>
      </c>
      <c r="G30" s="39">
        <v>60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344</v>
      </c>
      <c r="F31" s="43"/>
      <c r="G31" s="43"/>
      <c r="H31" s="43"/>
      <c r="I31" s="43"/>
      <c r="J31" s="44"/>
    </row>
    <row r="32" ht="43.5">
      <c r="A32" s="35" t="s">
        <v>129</v>
      </c>
      <c r="B32" s="42"/>
      <c r="C32" s="43"/>
      <c r="D32" s="43"/>
      <c r="E32" s="45" t="s">
        <v>345</v>
      </c>
      <c r="F32" s="43"/>
      <c r="G32" s="43"/>
      <c r="H32" s="43"/>
      <c r="I32" s="43"/>
      <c r="J32" s="44"/>
    </row>
    <row r="33" ht="130.5">
      <c r="A33" s="35" t="s">
        <v>131</v>
      </c>
      <c r="B33" s="42"/>
      <c r="C33" s="43"/>
      <c r="D33" s="43"/>
      <c r="E33" s="37" t="s">
        <v>229</v>
      </c>
      <c r="F33" s="43"/>
      <c r="G33" s="43"/>
      <c r="H33" s="43"/>
      <c r="I33" s="43"/>
      <c r="J33" s="44"/>
    </row>
    <row r="34">
      <c r="A34" s="35" t="s">
        <v>122</v>
      </c>
      <c r="B34" s="35">
        <v>8</v>
      </c>
      <c r="C34" s="36" t="s">
        <v>346</v>
      </c>
      <c r="D34" s="35" t="s">
        <v>195</v>
      </c>
      <c r="E34" s="37" t="s">
        <v>347</v>
      </c>
      <c r="F34" s="38" t="s">
        <v>126</v>
      </c>
      <c r="G34" s="39">
        <v>5.0999999999999996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127</v>
      </c>
      <c r="B35" s="42"/>
      <c r="C35" s="43"/>
      <c r="D35" s="43"/>
      <c r="E35" s="37" t="s">
        <v>348</v>
      </c>
      <c r="F35" s="43"/>
      <c r="G35" s="43"/>
      <c r="H35" s="43"/>
      <c r="I35" s="43"/>
      <c r="J35" s="44"/>
    </row>
    <row r="36" ht="29">
      <c r="A36" s="35" t="s">
        <v>129</v>
      </c>
      <c r="B36" s="42"/>
      <c r="C36" s="43"/>
      <c r="D36" s="43"/>
      <c r="E36" s="45" t="s">
        <v>349</v>
      </c>
      <c r="F36" s="43"/>
      <c r="G36" s="43"/>
      <c r="H36" s="43"/>
      <c r="I36" s="43"/>
      <c r="J36" s="44"/>
    </row>
    <row r="37" ht="130.5">
      <c r="A37" s="35" t="s">
        <v>131</v>
      </c>
      <c r="B37" s="42"/>
      <c r="C37" s="43"/>
      <c r="D37" s="43"/>
      <c r="E37" s="37" t="s">
        <v>229</v>
      </c>
      <c r="F37" s="43"/>
      <c r="G37" s="43"/>
      <c r="H37" s="43"/>
      <c r="I37" s="43"/>
      <c r="J37" s="44"/>
    </row>
    <row r="38">
      <c r="A38" s="35" t="s">
        <v>122</v>
      </c>
      <c r="B38" s="35">
        <v>9</v>
      </c>
      <c r="C38" s="36" t="s">
        <v>346</v>
      </c>
      <c r="D38" s="35" t="s">
        <v>198</v>
      </c>
      <c r="E38" s="37" t="s">
        <v>347</v>
      </c>
      <c r="F38" s="38" t="s">
        <v>126</v>
      </c>
      <c r="G38" s="39">
        <v>2.3199999999999998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127</v>
      </c>
      <c r="B39" s="42"/>
      <c r="C39" s="43"/>
      <c r="D39" s="43"/>
      <c r="E39" s="37" t="s">
        <v>350</v>
      </c>
      <c r="F39" s="43"/>
      <c r="G39" s="43"/>
      <c r="H39" s="43"/>
      <c r="I39" s="43"/>
      <c r="J39" s="44"/>
    </row>
    <row r="40">
      <c r="A40" s="35" t="s">
        <v>129</v>
      </c>
      <c r="B40" s="42"/>
      <c r="C40" s="43"/>
      <c r="D40" s="43"/>
      <c r="E40" s="45" t="s">
        <v>351</v>
      </c>
      <c r="F40" s="43"/>
      <c r="G40" s="43"/>
      <c r="H40" s="43"/>
      <c r="I40" s="43"/>
      <c r="J40" s="44"/>
    </row>
    <row r="41" ht="130.5">
      <c r="A41" s="35" t="s">
        <v>131</v>
      </c>
      <c r="B41" s="42"/>
      <c r="C41" s="43"/>
      <c r="D41" s="43"/>
      <c r="E41" s="37" t="s">
        <v>229</v>
      </c>
      <c r="F41" s="43"/>
      <c r="G41" s="43"/>
      <c r="H41" s="43"/>
      <c r="I41" s="43"/>
      <c r="J41" s="44"/>
    </row>
    <row r="42">
      <c r="A42" s="35" t="s">
        <v>122</v>
      </c>
      <c r="B42" s="35">
        <v>10</v>
      </c>
      <c r="C42" s="36" t="s">
        <v>346</v>
      </c>
      <c r="D42" s="35" t="s">
        <v>201</v>
      </c>
      <c r="E42" s="37" t="s">
        <v>347</v>
      </c>
      <c r="F42" s="38" t="s">
        <v>126</v>
      </c>
      <c r="G42" s="39">
        <v>16.68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348</v>
      </c>
      <c r="F43" s="43"/>
      <c r="G43" s="43"/>
      <c r="H43" s="43"/>
      <c r="I43" s="43"/>
      <c r="J43" s="44"/>
    </row>
    <row r="44">
      <c r="A44" s="35" t="s">
        <v>129</v>
      </c>
      <c r="B44" s="42"/>
      <c r="C44" s="43"/>
      <c r="D44" s="43"/>
      <c r="E44" s="45" t="s">
        <v>352</v>
      </c>
      <c r="F44" s="43"/>
      <c r="G44" s="43"/>
      <c r="H44" s="43"/>
      <c r="I44" s="43"/>
      <c r="J44" s="44"/>
    </row>
    <row r="45" ht="130.5">
      <c r="A45" s="35" t="s">
        <v>131</v>
      </c>
      <c r="B45" s="42"/>
      <c r="C45" s="43"/>
      <c r="D45" s="43"/>
      <c r="E45" s="37" t="s">
        <v>229</v>
      </c>
      <c r="F45" s="43"/>
      <c r="G45" s="43"/>
      <c r="H45" s="43"/>
      <c r="I45" s="43"/>
      <c r="J45" s="44"/>
    </row>
    <row r="46" ht="29">
      <c r="A46" s="35" t="s">
        <v>122</v>
      </c>
      <c r="B46" s="35">
        <v>11</v>
      </c>
      <c r="C46" s="36" t="s">
        <v>232</v>
      </c>
      <c r="D46" s="35" t="s">
        <v>191</v>
      </c>
      <c r="E46" s="37" t="s">
        <v>233</v>
      </c>
      <c r="F46" s="38" t="s">
        <v>126</v>
      </c>
      <c r="G46" s="39">
        <v>444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127</v>
      </c>
      <c r="B47" s="42"/>
      <c r="C47" s="43"/>
      <c r="D47" s="43"/>
      <c r="E47" s="37" t="s">
        <v>353</v>
      </c>
      <c r="F47" s="43"/>
      <c r="G47" s="43"/>
      <c r="H47" s="43"/>
      <c r="I47" s="43"/>
      <c r="J47" s="44"/>
    </row>
    <row r="48" ht="72.5">
      <c r="A48" s="35" t="s">
        <v>129</v>
      </c>
      <c r="B48" s="42"/>
      <c r="C48" s="43"/>
      <c r="D48" s="43"/>
      <c r="E48" s="45" t="s">
        <v>354</v>
      </c>
      <c r="F48" s="43"/>
      <c r="G48" s="43"/>
      <c r="H48" s="43"/>
      <c r="I48" s="43"/>
      <c r="J48" s="44"/>
    </row>
    <row r="49" ht="116">
      <c r="A49" s="35" t="s">
        <v>131</v>
      </c>
      <c r="B49" s="42"/>
      <c r="C49" s="43"/>
      <c r="D49" s="43"/>
      <c r="E49" s="37" t="s">
        <v>236</v>
      </c>
      <c r="F49" s="43"/>
      <c r="G49" s="43"/>
      <c r="H49" s="43"/>
      <c r="I49" s="43"/>
      <c r="J49" s="44"/>
    </row>
    <row r="50" ht="29">
      <c r="A50" s="35" t="s">
        <v>122</v>
      </c>
      <c r="B50" s="35">
        <v>12</v>
      </c>
      <c r="C50" s="36" t="s">
        <v>232</v>
      </c>
      <c r="D50" s="35" t="s">
        <v>195</v>
      </c>
      <c r="E50" s="37" t="s">
        <v>233</v>
      </c>
      <c r="F50" s="38" t="s">
        <v>126</v>
      </c>
      <c r="G50" s="39">
        <v>16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29">
      <c r="A51" s="35" t="s">
        <v>127</v>
      </c>
      <c r="B51" s="42"/>
      <c r="C51" s="43"/>
      <c r="D51" s="43"/>
      <c r="E51" s="37" t="s">
        <v>355</v>
      </c>
      <c r="F51" s="43"/>
      <c r="G51" s="43"/>
      <c r="H51" s="43"/>
      <c r="I51" s="43"/>
      <c r="J51" s="44"/>
    </row>
    <row r="52">
      <c r="A52" s="35" t="s">
        <v>129</v>
      </c>
      <c r="B52" s="42"/>
      <c r="C52" s="43"/>
      <c r="D52" s="43"/>
      <c r="E52" s="45" t="s">
        <v>356</v>
      </c>
      <c r="F52" s="43"/>
      <c r="G52" s="43"/>
      <c r="H52" s="43"/>
      <c r="I52" s="43"/>
      <c r="J52" s="44"/>
    </row>
    <row r="53" ht="116">
      <c r="A53" s="35" t="s">
        <v>131</v>
      </c>
      <c r="B53" s="42"/>
      <c r="C53" s="43"/>
      <c r="D53" s="43"/>
      <c r="E53" s="37" t="s">
        <v>236</v>
      </c>
      <c r="F53" s="43"/>
      <c r="G53" s="43"/>
      <c r="H53" s="43"/>
      <c r="I53" s="43"/>
      <c r="J53" s="44"/>
    </row>
    <row r="54" ht="29">
      <c r="A54" s="35" t="s">
        <v>122</v>
      </c>
      <c r="B54" s="35">
        <v>13</v>
      </c>
      <c r="C54" s="36" t="s">
        <v>232</v>
      </c>
      <c r="D54" s="35" t="s">
        <v>198</v>
      </c>
      <c r="E54" s="37" t="s">
        <v>233</v>
      </c>
      <c r="F54" s="38" t="s">
        <v>126</v>
      </c>
      <c r="G54" s="39">
        <v>7.25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29">
      <c r="A55" s="35" t="s">
        <v>127</v>
      </c>
      <c r="B55" s="42"/>
      <c r="C55" s="43"/>
      <c r="D55" s="43"/>
      <c r="E55" s="37" t="s">
        <v>357</v>
      </c>
      <c r="F55" s="43"/>
      <c r="G55" s="43"/>
      <c r="H55" s="43"/>
      <c r="I55" s="43"/>
      <c r="J55" s="44"/>
    </row>
    <row r="56">
      <c r="A56" s="35" t="s">
        <v>129</v>
      </c>
      <c r="B56" s="42"/>
      <c r="C56" s="43"/>
      <c r="D56" s="43"/>
      <c r="E56" s="45" t="s">
        <v>358</v>
      </c>
      <c r="F56" s="43"/>
      <c r="G56" s="43"/>
      <c r="H56" s="43"/>
      <c r="I56" s="43"/>
      <c r="J56" s="44"/>
    </row>
    <row r="57" ht="116">
      <c r="A57" s="35" t="s">
        <v>131</v>
      </c>
      <c r="B57" s="42"/>
      <c r="C57" s="43"/>
      <c r="D57" s="43"/>
      <c r="E57" s="37" t="s">
        <v>236</v>
      </c>
      <c r="F57" s="43"/>
      <c r="G57" s="43"/>
      <c r="H57" s="43"/>
      <c r="I57" s="43"/>
      <c r="J57" s="44"/>
    </row>
    <row r="58">
      <c r="A58" s="35" t="s">
        <v>122</v>
      </c>
      <c r="B58" s="35">
        <v>14</v>
      </c>
      <c r="C58" s="36" t="s">
        <v>359</v>
      </c>
      <c r="D58" s="35" t="s">
        <v>124</v>
      </c>
      <c r="E58" s="37" t="s">
        <v>360</v>
      </c>
      <c r="F58" s="38" t="s">
        <v>212</v>
      </c>
      <c r="G58" s="39">
        <v>174.19999999999999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127</v>
      </c>
      <c r="B59" s="42"/>
      <c r="C59" s="43"/>
      <c r="D59" s="43"/>
      <c r="E59" s="37" t="s">
        <v>361</v>
      </c>
      <c r="F59" s="43"/>
      <c r="G59" s="43"/>
      <c r="H59" s="43"/>
      <c r="I59" s="43"/>
      <c r="J59" s="44"/>
    </row>
    <row r="60">
      <c r="A60" s="35" t="s">
        <v>129</v>
      </c>
      <c r="B60" s="42"/>
      <c r="C60" s="43"/>
      <c r="D60" s="43"/>
      <c r="E60" s="45" t="s">
        <v>362</v>
      </c>
      <c r="F60" s="43"/>
      <c r="G60" s="43"/>
      <c r="H60" s="43"/>
      <c r="I60" s="43"/>
      <c r="J60" s="44"/>
    </row>
    <row r="61" ht="116">
      <c r="A61" s="35" t="s">
        <v>131</v>
      </c>
      <c r="B61" s="42"/>
      <c r="C61" s="43"/>
      <c r="D61" s="43"/>
      <c r="E61" s="37" t="s">
        <v>236</v>
      </c>
      <c r="F61" s="43"/>
      <c r="G61" s="43"/>
      <c r="H61" s="43"/>
      <c r="I61" s="43"/>
      <c r="J61" s="44"/>
    </row>
    <row r="62">
      <c r="A62" s="35" t="s">
        <v>122</v>
      </c>
      <c r="B62" s="35">
        <v>15</v>
      </c>
      <c r="C62" s="36" t="s">
        <v>363</v>
      </c>
      <c r="D62" s="35" t="s">
        <v>124</v>
      </c>
      <c r="E62" s="37" t="s">
        <v>364</v>
      </c>
      <c r="F62" s="38" t="s">
        <v>212</v>
      </c>
      <c r="G62" s="39">
        <v>213.09999999999999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127</v>
      </c>
      <c r="B63" s="42"/>
      <c r="C63" s="43"/>
      <c r="D63" s="43"/>
      <c r="E63" s="37" t="s">
        <v>365</v>
      </c>
      <c r="F63" s="43"/>
      <c r="G63" s="43"/>
      <c r="H63" s="43"/>
      <c r="I63" s="43"/>
      <c r="J63" s="44"/>
    </row>
    <row r="64">
      <c r="A64" s="35" t="s">
        <v>129</v>
      </c>
      <c r="B64" s="42"/>
      <c r="C64" s="43"/>
      <c r="D64" s="43"/>
      <c r="E64" s="45" t="s">
        <v>366</v>
      </c>
      <c r="F64" s="43"/>
      <c r="G64" s="43"/>
      <c r="H64" s="43"/>
      <c r="I64" s="43"/>
      <c r="J64" s="44"/>
    </row>
    <row r="65" ht="116">
      <c r="A65" s="35" t="s">
        <v>131</v>
      </c>
      <c r="B65" s="42"/>
      <c r="C65" s="43"/>
      <c r="D65" s="43"/>
      <c r="E65" s="37" t="s">
        <v>236</v>
      </c>
      <c r="F65" s="43"/>
      <c r="G65" s="43"/>
      <c r="H65" s="43"/>
      <c r="I65" s="43"/>
      <c r="J65" s="44"/>
    </row>
    <row r="66">
      <c r="A66" s="35" t="s">
        <v>122</v>
      </c>
      <c r="B66" s="35">
        <v>17</v>
      </c>
      <c r="C66" s="36" t="s">
        <v>367</v>
      </c>
      <c r="D66" s="35" t="s">
        <v>124</v>
      </c>
      <c r="E66" s="37" t="s">
        <v>368</v>
      </c>
      <c r="F66" s="38" t="s">
        <v>212</v>
      </c>
      <c r="G66" s="39">
        <v>26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127</v>
      </c>
      <c r="B67" s="42"/>
      <c r="C67" s="43"/>
      <c r="D67" s="43"/>
      <c r="E67" s="37" t="s">
        <v>369</v>
      </c>
      <c r="F67" s="43"/>
      <c r="G67" s="43"/>
      <c r="H67" s="43"/>
      <c r="I67" s="43"/>
      <c r="J67" s="44"/>
    </row>
    <row r="68">
      <c r="A68" s="35" t="s">
        <v>129</v>
      </c>
      <c r="B68" s="42"/>
      <c r="C68" s="43"/>
      <c r="D68" s="43"/>
      <c r="E68" s="45" t="s">
        <v>370</v>
      </c>
      <c r="F68" s="43"/>
      <c r="G68" s="43"/>
      <c r="H68" s="43"/>
      <c r="I68" s="43"/>
      <c r="J68" s="44"/>
    </row>
    <row r="69" ht="116">
      <c r="A69" s="35" t="s">
        <v>131</v>
      </c>
      <c r="B69" s="42"/>
      <c r="C69" s="43"/>
      <c r="D69" s="43"/>
      <c r="E69" s="37" t="s">
        <v>236</v>
      </c>
      <c r="F69" s="43"/>
      <c r="G69" s="43"/>
      <c r="H69" s="43"/>
      <c r="I69" s="43"/>
      <c r="J69" s="44"/>
    </row>
    <row r="70">
      <c r="A70" s="35" t="s">
        <v>122</v>
      </c>
      <c r="B70" s="35">
        <v>18</v>
      </c>
      <c r="C70" s="36" t="s">
        <v>237</v>
      </c>
      <c r="D70" s="35" t="s">
        <v>191</v>
      </c>
      <c r="E70" s="37" t="s">
        <v>238</v>
      </c>
      <c r="F70" s="38" t="s">
        <v>126</v>
      </c>
      <c r="G70" s="39">
        <v>57.399999999999999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29">
      <c r="A71" s="35" t="s">
        <v>127</v>
      </c>
      <c r="B71" s="42"/>
      <c r="C71" s="43"/>
      <c r="D71" s="43"/>
      <c r="E71" s="37" t="s">
        <v>371</v>
      </c>
      <c r="F71" s="43"/>
      <c r="G71" s="43"/>
      <c r="H71" s="43"/>
      <c r="I71" s="43"/>
      <c r="J71" s="44"/>
    </row>
    <row r="72">
      <c r="A72" s="35" t="s">
        <v>129</v>
      </c>
      <c r="B72" s="42"/>
      <c r="C72" s="43"/>
      <c r="D72" s="43"/>
      <c r="E72" s="45" t="s">
        <v>372</v>
      </c>
      <c r="F72" s="43"/>
      <c r="G72" s="43"/>
      <c r="H72" s="43"/>
      <c r="I72" s="43"/>
      <c r="J72" s="44"/>
    </row>
    <row r="73" ht="116">
      <c r="A73" s="35" t="s">
        <v>131</v>
      </c>
      <c r="B73" s="42"/>
      <c r="C73" s="43"/>
      <c r="D73" s="43"/>
      <c r="E73" s="37" t="s">
        <v>236</v>
      </c>
      <c r="F73" s="43"/>
      <c r="G73" s="43"/>
      <c r="H73" s="43"/>
      <c r="I73" s="43"/>
      <c r="J73" s="44"/>
    </row>
    <row r="74">
      <c r="A74" s="35" t="s">
        <v>122</v>
      </c>
      <c r="B74" s="35">
        <v>19</v>
      </c>
      <c r="C74" s="36" t="s">
        <v>237</v>
      </c>
      <c r="D74" s="35" t="s">
        <v>195</v>
      </c>
      <c r="E74" s="37" t="s">
        <v>238</v>
      </c>
      <c r="F74" s="38" t="s">
        <v>126</v>
      </c>
      <c r="G74" s="39">
        <v>78.924999999999997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29">
      <c r="A75" s="35" t="s">
        <v>127</v>
      </c>
      <c r="B75" s="42"/>
      <c r="C75" s="43"/>
      <c r="D75" s="43"/>
      <c r="E75" s="37" t="s">
        <v>373</v>
      </c>
      <c r="F75" s="43"/>
      <c r="G75" s="43"/>
      <c r="H75" s="43"/>
      <c r="I75" s="43"/>
      <c r="J75" s="44"/>
    </row>
    <row r="76">
      <c r="A76" s="35" t="s">
        <v>129</v>
      </c>
      <c r="B76" s="42"/>
      <c r="C76" s="43"/>
      <c r="D76" s="43"/>
      <c r="E76" s="45" t="s">
        <v>374</v>
      </c>
      <c r="F76" s="43"/>
      <c r="G76" s="43"/>
      <c r="H76" s="43"/>
      <c r="I76" s="43"/>
      <c r="J76" s="44"/>
    </row>
    <row r="77" ht="116">
      <c r="A77" s="35" t="s">
        <v>131</v>
      </c>
      <c r="B77" s="42"/>
      <c r="C77" s="43"/>
      <c r="D77" s="43"/>
      <c r="E77" s="37" t="s">
        <v>236</v>
      </c>
      <c r="F77" s="43"/>
      <c r="G77" s="43"/>
      <c r="H77" s="43"/>
      <c r="I77" s="43"/>
      <c r="J77" s="44"/>
    </row>
    <row r="78">
      <c r="A78" s="35" t="s">
        <v>122</v>
      </c>
      <c r="B78" s="35">
        <v>20</v>
      </c>
      <c r="C78" s="36" t="s">
        <v>237</v>
      </c>
      <c r="D78" s="35" t="s">
        <v>198</v>
      </c>
      <c r="E78" s="37" t="s">
        <v>238</v>
      </c>
      <c r="F78" s="38" t="s">
        <v>126</v>
      </c>
      <c r="G78" s="39">
        <v>6.8399999999999999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58">
      <c r="A79" s="35" t="s">
        <v>127</v>
      </c>
      <c r="B79" s="42"/>
      <c r="C79" s="43"/>
      <c r="D79" s="43"/>
      <c r="E79" s="37" t="s">
        <v>375</v>
      </c>
      <c r="F79" s="43"/>
      <c r="G79" s="43"/>
      <c r="H79" s="43"/>
      <c r="I79" s="43"/>
      <c r="J79" s="44"/>
    </row>
    <row r="80">
      <c r="A80" s="35" t="s">
        <v>129</v>
      </c>
      <c r="B80" s="42"/>
      <c r="C80" s="43"/>
      <c r="D80" s="43"/>
      <c r="E80" s="45" t="s">
        <v>376</v>
      </c>
      <c r="F80" s="43"/>
      <c r="G80" s="43"/>
      <c r="H80" s="43"/>
      <c r="I80" s="43"/>
      <c r="J80" s="44"/>
    </row>
    <row r="81" ht="116">
      <c r="A81" s="35" t="s">
        <v>131</v>
      </c>
      <c r="B81" s="42"/>
      <c r="C81" s="43"/>
      <c r="D81" s="43"/>
      <c r="E81" s="37" t="s">
        <v>236</v>
      </c>
      <c r="F81" s="43"/>
      <c r="G81" s="43"/>
      <c r="H81" s="43"/>
      <c r="I81" s="43"/>
      <c r="J81" s="44"/>
    </row>
    <row r="82">
      <c r="A82" s="35" t="s">
        <v>122</v>
      </c>
      <c r="B82" s="35">
        <v>21</v>
      </c>
      <c r="C82" s="36" t="s">
        <v>237</v>
      </c>
      <c r="D82" s="35" t="s">
        <v>201</v>
      </c>
      <c r="E82" s="37" t="s">
        <v>238</v>
      </c>
      <c r="F82" s="38" t="s">
        <v>126</v>
      </c>
      <c r="G82" s="39">
        <v>9.4049999999999994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58">
      <c r="A83" s="35" t="s">
        <v>127</v>
      </c>
      <c r="B83" s="42"/>
      <c r="C83" s="43"/>
      <c r="D83" s="43"/>
      <c r="E83" s="37" t="s">
        <v>377</v>
      </c>
      <c r="F83" s="43"/>
      <c r="G83" s="43"/>
      <c r="H83" s="43"/>
      <c r="I83" s="43"/>
      <c r="J83" s="44"/>
    </row>
    <row r="84">
      <c r="A84" s="35" t="s">
        <v>129</v>
      </c>
      <c r="B84" s="42"/>
      <c r="C84" s="43"/>
      <c r="D84" s="43"/>
      <c r="E84" s="45" t="s">
        <v>378</v>
      </c>
      <c r="F84" s="43"/>
      <c r="G84" s="43"/>
      <c r="H84" s="43"/>
      <c r="I84" s="43"/>
      <c r="J84" s="44"/>
    </row>
    <row r="85" ht="116">
      <c r="A85" s="35" t="s">
        <v>131</v>
      </c>
      <c r="B85" s="42"/>
      <c r="C85" s="43"/>
      <c r="D85" s="43"/>
      <c r="E85" s="37" t="s">
        <v>236</v>
      </c>
      <c r="F85" s="43"/>
      <c r="G85" s="43"/>
      <c r="H85" s="43"/>
      <c r="I85" s="43"/>
      <c r="J85" s="44"/>
    </row>
    <row r="86">
      <c r="A86" s="35" t="s">
        <v>122</v>
      </c>
      <c r="B86" s="35">
        <v>22</v>
      </c>
      <c r="C86" s="36" t="s">
        <v>237</v>
      </c>
      <c r="D86" s="35" t="s">
        <v>379</v>
      </c>
      <c r="E86" s="37" t="s">
        <v>238</v>
      </c>
      <c r="F86" s="38" t="s">
        <v>126</v>
      </c>
      <c r="G86" s="39">
        <v>77.549999999999997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29">
      <c r="A87" s="35" t="s">
        <v>127</v>
      </c>
      <c r="B87" s="42"/>
      <c r="C87" s="43"/>
      <c r="D87" s="43"/>
      <c r="E87" s="37" t="s">
        <v>380</v>
      </c>
      <c r="F87" s="43"/>
      <c r="G87" s="43"/>
      <c r="H87" s="43"/>
      <c r="I87" s="43"/>
      <c r="J87" s="44"/>
    </row>
    <row r="88">
      <c r="A88" s="35" t="s">
        <v>129</v>
      </c>
      <c r="B88" s="42"/>
      <c r="C88" s="43"/>
      <c r="D88" s="43"/>
      <c r="E88" s="45" t="s">
        <v>381</v>
      </c>
      <c r="F88" s="43"/>
      <c r="G88" s="43"/>
      <c r="H88" s="43"/>
      <c r="I88" s="43"/>
      <c r="J88" s="44"/>
    </row>
    <row r="89" ht="116">
      <c r="A89" s="35" t="s">
        <v>131</v>
      </c>
      <c r="B89" s="42"/>
      <c r="C89" s="43"/>
      <c r="D89" s="43"/>
      <c r="E89" s="37" t="s">
        <v>236</v>
      </c>
      <c r="F89" s="43"/>
      <c r="G89" s="43"/>
      <c r="H89" s="43"/>
      <c r="I89" s="43"/>
      <c r="J89" s="44"/>
    </row>
    <row r="90">
      <c r="A90" s="35" t="s">
        <v>122</v>
      </c>
      <c r="B90" s="35">
        <v>23</v>
      </c>
      <c r="C90" s="36" t="s">
        <v>237</v>
      </c>
      <c r="D90" s="35" t="s">
        <v>382</v>
      </c>
      <c r="E90" s="37" t="s">
        <v>238</v>
      </c>
      <c r="F90" s="38" t="s">
        <v>126</v>
      </c>
      <c r="G90" s="39">
        <v>20.68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29">
      <c r="A91" s="35" t="s">
        <v>127</v>
      </c>
      <c r="B91" s="42"/>
      <c r="C91" s="43"/>
      <c r="D91" s="43"/>
      <c r="E91" s="37" t="s">
        <v>383</v>
      </c>
      <c r="F91" s="43"/>
      <c r="G91" s="43"/>
      <c r="H91" s="43"/>
      <c r="I91" s="43"/>
      <c r="J91" s="44"/>
    </row>
    <row r="92">
      <c r="A92" s="35" t="s">
        <v>129</v>
      </c>
      <c r="B92" s="42"/>
      <c r="C92" s="43"/>
      <c r="D92" s="43"/>
      <c r="E92" s="45" t="s">
        <v>384</v>
      </c>
      <c r="F92" s="43"/>
      <c r="G92" s="43"/>
      <c r="H92" s="43"/>
      <c r="I92" s="43"/>
      <c r="J92" s="44"/>
    </row>
    <row r="93" ht="116">
      <c r="A93" s="35" t="s">
        <v>131</v>
      </c>
      <c r="B93" s="42"/>
      <c r="C93" s="43"/>
      <c r="D93" s="43"/>
      <c r="E93" s="37" t="s">
        <v>236</v>
      </c>
      <c r="F93" s="43"/>
      <c r="G93" s="43"/>
      <c r="H93" s="43"/>
      <c r="I93" s="43"/>
      <c r="J93" s="44"/>
    </row>
    <row r="94">
      <c r="A94" s="35" t="s">
        <v>122</v>
      </c>
      <c r="B94" s="35">
        <v>24</v>
      </c>
      <c r="C94" s="36" t="s">
        <v>237</v>
      </c>
      <c r="D94" s="35" t="s">
        <v>385</v>
      </c>
      <c r="E94" s="37" t="s">
        <v>238</v>
      </c>
      <c r="F94" s="38" t="s">
        <v>126</v>
      </c>
      <c r="G94" s="39">
        <v>12.449999999999999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58">
      <c r="A95" s="35" t="s">
        <v>127</v>
      </c>
      <c r="B95" s="42"/>
      <c r="C95" s="43"/>
      <c r="D95" s="43"/>
      <c r="E95" s="37" t="s">
        <v>386</v>
      </c>
      <c r="F95" s="43"/>
      <c r="G95" s="43"/>
      <c r="H95" s="43"/>
      <c r="I95" s="43"/>
      <c r="J95" s="44"/>
    </row>
    <row r="96">
      <c r="A96" s="35" t="s">
        <v>129</v>
      </c>
      <c r="B96" s="42"/>
      <c r="C96" s="43"/>
      <c r="D96" s="43"/>
      <c r="E96" s="45" t="s">
        <v>387</v>
      </c>
      <c r="F96" s="43"/>
      <c r="G96" s="43"/>
      <c r="H96" s="43"/>
      <c r="I96" s="43"/>
      <c r="J96" s="44"/>
    </row>
    <row r="97" ht="116">
      <c r="A97" s="35" t="s">
        <v>131</v>
      </c>
      <c r="B97" s="42"/>
      <c r="C97" s="43"/>
      <c r="D97" s="43"/>
      <c r="E97" s="37" t="s">
        <v>236</v>
      </c>
      <c r="F97" s="43"/>
      <c r="G97" s="43"/>
      <c r="H97" s="43"/>
      <c r="I97" s="43"/>
      <c r="J97" s="44"/>
    </row>
    <row r="98">
      <c r="A98" s="35" t="s">
        <v>122</v>
      </c>
      <c r="B98" s="35">
        <v>25</v>
      </c>
      <c r="C98" s="36" t="s">
        <v>237</v>
      </c>
      <c r="D98" s="35" t="s">
        <v>388</v>
      </c>
      <c r="E98" s="37" t="s">
        <v>238</v>
      </c>
      <c r="F98" s="38" t="s">
        <v>126</v>
      </c>
      <c r="G98" s="39">
        <v>3.3199999999999998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 ht="58">
      <c r="A99" s="35" t="s">
        <v>127</v>
      </c>
      <c r="B99" s="42"/>
      <c r="C99" s="43"/>
      <c r="D99" s="43"/>
      <c r="E99" s="37" t="s">
        <v>389</v>
      </c>
      <c r="F99" s="43"/>
      <c r="G99" s="43"/>
      <c r="H99" s="43"/>
      <c r="I99" s="43"/>
      <c r="J99" s="44"/>
    </row>
    <row r="100">
      <c r="A100" s="35" t="s">
        <v>129</v>
      </c>
      <c r="B100" s="42"/>
      <c r="C100" s="43"/>
      <c r="D100" s="43"/>
      <c r="E100" s="45" t="s">
        <v>390</v>
      </c>
      <c r="F100" s="43"/>
      <c r="G100" s="43"/>
      <c r="H100" s="43"/>
      <c r="I100" s="43"/>
      <c r="J100" s="44"/>
    </row>
    <row r="101" ht="116">
      <c r="A101" s="35" t="s">
        <v>131</v>
      </c>
      <c r="B101" s="42"/>
      <c r="C101" s="43"/>
      <c r="D101" s="43"/>
      <c r="E101" s="37" t="s">
        <v>236</v>
      </c>
      <c r="F101" s="43"/>
      <c r="G101" s="43"/>
      <c r="H101" s="43"/>
      <c r="I101" s="43"/>
      <c r="J101" s="44"/>
    </row>
    <row r="102">
      <c r="A102" s="35" t="s">
        <v>122</v>
      </c>
      <c r="B102" s="35">
        <v>26</v>
      </c>
      <c r="C102" s="36" t="s">
        <v>248</v>
      </c>
      <c r="D102" s="35" t="s">
        <v>191</v>
      </c>
      <c r="E102" s="37" t="s">
        <v>249</v>
      </c>
      <c r="F102" s="38" t="s">
        <v>126</v>
      </c>
      <c r="G102" s="39">
        <v>885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 ht="43.5">
      <c r="A103" s="35" t="s">
        <v>127</v>
      </c>
      <c r="B103" s="42"/>
      <c r="C103" s="43"/>
      <c r="D103" s="43"/>
      <c r="E103" s="37" t="s">
        <v>391</v>
      </c>
      <c r="F103" s="43"/>
      <c r="G103" s="43"/>
      <c r="H103" s="43"/>
      <c r="I103" s="43"/>
      <c r="J103" s="44"/>
    </row>
    <row r="104">
      <c r="A104" s="35" t="s">
        <v>129</v>
      </c>
      <c r="B104" s="42"/>
      <c r="C104" s="43"/>
      <c r="D104" s="43"/>
      <c r="E104" s="45" t="s">
        <v>392</v>
      </c>
      <c r="F104" s="43"/>
      <c r="G104" s="43"/>
      <c r="H104" s="43"/>
      <c r="I104" s="43"/>
      <c r="J104" s="44"/>
    </row>
    <row r="105" ht="409.5">
      <c r="A105" s="35" t="s">
        <v>131</v>
      </c>
      <c r="B105" s="42"/>
      <c r="C105" s="43"/>
      <c r="D105" s="43"/>
      <c r="E105" s="37" t="s">
        <v>247</v>
      </c>
      <c r="F105" s="43"/>
      <c r="G105" s="43"/>
      <c r="H105" s="43"/>
      <c r="I105" s="43"/>
      <c r="J105" s="44"/>
    </row>
    <row r="106">
      <c r="A106" s="35" t="s">
        <v>122</v>
      </c>
      <c r="B106" s="35">
        <v>27</v>
      </c>
      <c r="C106" s="36" t="s">
        <v>248</v>
      </c>
      <c r="D106" s="35" t="s">
        <v>195</v>
      </c>
      <c r="E106" s="37" t="s">
        <v>249</v>
      </c>
      <c r="F106" s="38" t="s">
        <v>126</v>
      </c>
      <c r="G106" s="39">
        <v>590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 ht="29">
      <c r="A107" s="35" t="s">
        <v>127</v>
      </c>
      <c r="B107" s="42"/>
      <c r="C107" s="43"/>
      <c r="D107" s="43"/>
      <c r="E107" s="37" t="s">
        <v>393</v>
      </c>
      <c r="F107" s="43"/>
      <c r="G107" s="43"/>
      <c r="H107" s="43"/>
      <c r="I107" s="43"/>
      <c r="J107" s="44"/>
    </row>
    <row r="108">
      <c r="A108" s="35" t="s">
        <v>129</v>
      </c>
      <c r="B108" s="42"/>
      <c r="C108" s="43"/>
      <c r="D108" s="43"/>
      <c r="E108" s="45" t="s">
        <v>394</v>
      </c>
      <c r="F108" s="43"/>
      <c r="G108" s="43"/>
      <c r="H108" s="43"/>
      <c r="I108" s="43"/>
      <c r="J108" s="44"/>
    </row>
    <row r="109" ht="409.5">
      <c r="A109" s="35" t="s">
        <v>131</v>
      </c>
      <c r="B109" s="42"/>
      <c r="C109" s="43"/>
      <c r="D109" s="43"/>
      <c r="E109" s="37" t="s">
        <v>247</v>
      </c>
      <c r="F109" s="43"/>
      <c r="G109" s="43"/>
      <c r="H109" s="43"/>
      <c r="I109" s="43"/>
      <c r="J109" s="44"/>
    </row>
    <row r="110">
      <c r="A110" s="35" t="s">
        <v>122</v>
      </c>
      <c r="B110" s="35">
        <v>28</v>
      </c>
      <c r="C110" s="36" t="s">
        <v>395</v>
      </c>
      <c r="D110" s="35" t="s">
        <v>191</v>
      </c>
      <c r="E110" s="37" t="s">
        <v>396</v>
      </c>
      <c r="F110" s="38" t="s">
        <v>126</v>
      </c>
      <c r="G110" s="39">
        <v>205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 ht="43.5">
      <c r="A111" s="35" t="s">
        <v>127</v>
      </c>
      <c r="B111" s="42"/>
      <c r="C111" s="43"/>
      <c r="D111" s="43"/>
      <c r="E111" s="37" t="s">
        <v>397</v>
      </c>
      <c r="F111" s="43"/>
      <c r="G111" s="43"/>
      <c r="H111" s="43"/>
      <c r="I111" s="43"/>
      <c r="J111" s="44"/>
    </row>
    <row r="112">
      <c r="A112" s="35" t="s">
        <v>129</v>
      </c>
      <c r="B112" s="42"/>
      <c r="C112" s="43"/>
      <c r="D112" s="43"/>
      <c r="E112" s="45" t="s">
        <v>398</v>
      </c>
      <c r="F112" s="43"/>
      <c r="G112" s="43"/>
      <c r="H112" s="43"/>
      <c r="I112" s="43"/>
      <c r="J112" s="44"/>
    </row>
    <row r="113" ht="409.5">
      <c r="A113" s="35" t="s">
        <v>131</v>
      </c>
      <c r="B113" s="42"/>
      <c r="C113" s="43"/>
      <c r="D113" s="43"/>
      <c r="E113" s="37" t="s">
        <v>258</v>
      </c>
      <c r="F113" s="43"/>
      <c r="G113" s="43"/>
      <c r="H113" s="43"/>
      <c r="I113" s="43"/>
      <c r="J113" s="44"/>
    </row>
    <row r="114">
      <c r="A114" s="35" t="s">
        <v>122</v>
      </c>
      <c r="B114" s="35">
        <v>29</v>
      </c>
      <c r="C114" s="36" t="s">
        <v>395</v>
      </c>
      <c r="D114" s="35" t="s">
        <v>195</v>
      </c>
      <c r="E114" s="37" t="s">
        <v>396</v>
      </c>
      <c r="F114" s="38" t="s">
        <v>126</v>
      </c>
      <c r="G114" s="39">
        <v>240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 ht="29">
      <c r="A115" s="35" t="s">
        <v>127</v>
      </c>
      <c r="B115" s="42"/>
      <c r="C115" s="43"/>
      <c r="D115" s="43"/>
      <c r="E115" s="37" t="s">
        <v>399</v>
      </c>
      <c r="F115" s="43"/>
      <c r="G115" s="43"/>
      <c r="H115" s="43"/>
      <c r="I115" s="43"/>
      <c r="J115" s="44"/>
    </row>
    <row r="116">
      <c r="A116" s="35" t="s">
        <v>129</v>
      </c>
      <c r="B116" s="42"/>
      <c r="C116" s="43"/>
      <c r="D116" s="43"/>
      <c r="E116" s="45" t="s">
        <v>400</v>
      </c>
      <c r="F116" s="43"/>
      <c r="G116" s="43"/>
      <c r="H116" s="43"/>
      <c r="I116" s="43"/>
      <c r="J116" s="44"/>
    </row>
    <row r="117" ht="409.5">
      <c r="A117" s="35" t="s">
        <v>131</v>
      </c>
      <c r="B117" s="42"/>
      <c r="C117" s="43"/>
      <c r="D117" s="43"/>
      <c r="E117" s="37" t="s">
        <v>258</v>
      </c>
      <c r="F117" s="43"/>
      <c r="G117" s="43"/>
      <c r="H117" s="43"/>
      <c r="I117" s="43"/>
      <c r="J117" s="44"/>
    </row>
    <row r="118">
      <c r="A118" s="35" t="s">
        <v>122</v>
      </c>
      <c r="B118" s="35">
        <v>30</v>
      </c>
      <c r="C118" s="36" t="s">
        <v>401</v>
      </c>
      <c r="D118" s="35" t="s">
        <v>124</v>
      </c>
      <c r="E118" s="37" t="s">
        <v>402</v>
      </c>
      <c r="F118" s="38" t="s">
        <v>126</v>
      </c>
      <c r="G118" s="39">
        <v>48.299999999999997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29">
      <c r="A119" s="35" t="s">
        <v>127</v>
      </c>
      <c r="B119" s="42"/>
      <c r="C119" s="43"/>
      <c r="D119" s="43"/>
      <c r="E119" s="37" t="s">
        <v>403</v>
      </c>
      <c r="F119" s="43"/>
      <c r="G119" s="43"/>
      <c r="H119" s="43"/>
      <c r="I119" s="43"/>
      <c r="J119" s="44"/>
    </row>
    <row r="120">
      <c r="A120" s="35" t="s">
        <v>129</v>
      </c>
      <c r="B120" s="42"/>
      <c r="C120" s="43"/>
      <c r="D120" s="43"/>
      <c r="E120" s="45" t="s">
        <v>404</v>
      </c>
      <c r="F120" s="43"/>
      <c r="G120" s="43"/>
      <c r="H120" s="43"/>
      <c r="I120" s="43"/>
      <c r="J120" s="44"/>
    </row>
    <row r="121" ht="409.5">
      <c r="A121" s="35" t="s">
        <v>131</v>
      </c>
      <c r="B121" s="42"/>
      <c r="C121" s="43"/>
      <c r="D121" s="43"/>
      <c r="E121" s="37" t="s">
        <v>258</v>
      </c>
      <c r="F121" s="43"/>
      <c r="G121" s="43"/>
      <c r="H121" s="43"/>
      <c r="I121" s="43"/>
      <c r="J121" s="44"/>
    </row>
    <row r="122">
      <c r="A122" s="35" t="s">
        <v>122</v>
      </c>
      <c r="B122" s="35">
        <v>31</v>
      </c>
      <c r="C122" s="36" t="s">
        <v>259</v>
      </c>
      <c r="D122" s="35" t="s">
        <v>191</v>
      </c>
      <c r="E122" s="37" t="s">
        <v>260</v>
      </c>
      <c r="F122" s="38" t="s">
        <v>126</v>
      </c>
      <c r="G122" s="39">
        <v>665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 ht="29">
      <c r="A123" s="35" t="s">
        <v>127</v>
      </c>
      <c r="B123" s="42"/>
      <c r="C123" s="43"/>
      <c r="D123" s="43"/>
      <c r="E123" s="37" t="s">
        <v>405</v>
      </c>
      <c r="F123" s="43"/>
      <c r="G123" s="43"/>
      <c r="H123" s="43"/>
      <c r="I123" s="43"/>
      <c r="J123" s="44"/>
    </row>
    <row r="124">
      <c r="A124" s="35" t="s">
        <v>129</v>
      </c>
      <c r="B124" s="42"/>
      <c r="C124" s="43"/>
      <c r="D124" s="43"/>
      <c r="E124" s="45" t="s">
        <v>406</v>
      </c>
      <c r="F124" s="43"/>
      <c r="G124" s="43"/>
      <c r="H124" s="43"/>
      <c r="I124" s="43"/>
      <c r="J124" s="44"/>
    </row>
    <row r="125" ht="261">
      <c r="A125" s="35" t="s">
        <v>131</v>
      </c>
      <c r="B125" s="42"/>
      <c r="C125" s="43"/>
      <c r="D125" s="43"/>
      <c r="E125" s="37" t="s">
        <v>262</v>
      </c>
      <c r="F125" s="43"/>
      <c r="G125" s="43"/>
      <c r="H125" s="43"/>
      <c r="I125" s="43"/>
      <c r="J125" s="44"/>
    </row>
    <row r="126">
      <c r="A126" s="35" t="s">
        <v>122</v>
      </c>
      <c r="B126" s="35">
        <v>32</v>
      </c>
      <c r="C126" s="36" t="s">
        <v>259</v>
      </c>
      <c r="D126" s="35" t="s">
        <v>195</v>
      </c>
      <c r="E126" s="37" t="s">
        <v>260</v>
      </c>
      <c r="F126" s="38" t="s">
        <v>126</v>
      </c>
      <c r="G126" s="39">
        <v>444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 ht="29">
      <c r="A127" s="35" t="s">
        <v>127</v>
      </c>
      <c r="B127" s="42"/>
      <c r="C127" s="43"/>
      <c r="D127" s="43"/>
      <c r="E127" s="37" t="s">
        <v>407</v>
      </c>
      <c r="F127" s="43"/>
      <c r="G127" s="43"/>
      <c r="H127" s="43"/>
      <c r="I127" s="43"/>
      <c r="J127" s="44"/>
    </row>
    <row r="128">
      <c r="A128" s="35" t="s">
        <v>129</v>
      </c>
      <c r="B128" s="42"/>
      <c r="C128" s="43"/>
      <c r="D128" s="43"/>
      <c r="E128" s="45" t="s">
        <v>408</v>
      </c>
      <c r="F128" s="43"/>
      <c r="G128" s="43"/>
      <c r="H128" s="43"/>
      <c r="I128" s="43"/>
      <c r="J128" s="44"/>
    </row>
    <row r="129" ht="261">
      <c r="A129" s="35" t="s">
        <v>131</v>
      </c>
      <c r="B129" s="42"/>
      <c r="C129" s="43"/>
      <c r="D129" s="43"/>
      <c r="E129" s="37" t="s">
        <v>262</v>
      </c>
      <c r="F129" s="43"/>
      <c r="G129" s="43"/>
      <c r="H129" s="43"/>
      <c r="I129" s="43"/>
      <c r="J129" s="44"/>
    </row>
    <row r="130">
      <c r="A130" s="35" t="s">
        <v>122</v>
      </c>
      <c r="B130" s="35">
        <v>34</v>
      </c>
      <c r="C130" s="36" t="s">
        <v>409</v>
      </c>
      <c r="D130" s="35" t="s">
        <v>195</v>
      </c>
      <c r="E130" s="37" t="s">
        <v>410</v>
      </c>
      <c r="F130" s="38" t="s">
        <v>126</v>
      </c>
      <c r="G130" s="39">
        <v>18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 ht="29">
      <c r="A131" s="35" t="s">
        <v>127</v>
      </c>
      <c r="B131" s="42"/>
      <c r="C131" s="43"/>
      <c r="D131" s="43"/>
      <c r="E131" s="37" t="s">
        <v>411</v>
      </c>
      <c r="F131" s="43"/>
      <c r="G131" s="43"/>
      <c r="H131" s="43"/>
      <c r="I131" s="43"/>
      <c r="J131" s="44"/>
    </row>
    <row r="132">
      <c r="A132" s="35" t="s">
        <v>129</v>
      </c>
      <c r="B132" s="42"/>
      <c r="C132" s="43"/>
      <c r="D132" s="43"/>
      <c r="E132" s="45" t="s">
        <v>412</v>
      </c>
      <c r="F132" s="43"/>
      <c r="G132" s="43"/>
      <c r="H132" s="43"/>
      <c r="I132" s="43"/>
      <c r="J132" s="44"/>
    </row>
    <row r="133" ht="333.5">
      <c r="A133" s="35" t="s">
        <v>131</v>
      </c>
      <c r="B133" s="42"/>
      <c r="C133" s="43"/>
      <c r="D133" s="43"/>
      <c r="E133" s="37" t="s">
        <v>413</v>
      </c>
      <c r="F133" s="43"/>
      <c r="G133" s="43"/>
      <c r="H133" s="43"/>
      <c r="I133" s="43"/>
      <c r="J133" s="44"/>
    </row>
    <row r="134">
      <c r="A134" s="35" t="s">
        <v>122</v>
      </c>
      <c r="B134" s="35">
        <v>35</v>
      </c>
      <c r="C134" s="36" t="s">
        <v>414</v>
      </c>
      <c r="D134" s="35" t="s">
        <v>134</v>
      </c>
      <c r="E134" s="37" t="s">
        <v>415</v>
      </c>
      <c r="F134" s="38" t="s">
        <v>126</v>
      </c>
      <c r="G134" s="39">
        <v>169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127</v>
      </c>
      <c r="B135" s="42"/>
      <c r="C135" s="43"/>
      <c r="D135" s="43"/>
      <c r="E135" s="37" t="s">
        <v>416</v>
      </c>
      <c r="F135" s="43"/>
      <c r="G135" s="43"/>
      <c r="H135" s="43"/>
      <c r="I135" s="43"/>
      <c r="J135" s="44"/>
    </row>
    <row r="136" ht="58">
      <c r="A136" s="35" t="s">
        <v>129</v>
      </c>
      <c r="B136" s="42"/>
      <c r="C136" s="43"/>
      <c r="D136" s="43"/>
      <c r="E136" s="45" t="s">
        <v>417</v>
      </c>
      <c r="F136" s="43"/>
      <c r="G136" s="43"/>
      <c r="H136" s="43"/>
      <c r="I136" s="43"/>
      <c r="J136" s="44"/>
    </row>
    <row r="137" ht="362.5">
      <c r="A137" s="35" t="s">
        <v>131</v>
      </c>
      <c r="B137" s="42"/>
      <c r="C137" s="43"/>
      <c r="D137" s="43"/>
      <c r="E137" s="37" t="s">
        <v>418</v>
      </c>
      <c r="F137" s="43"/>
      <c r="G137" s="43"/>
      <c r="H137" s="43"/>
      <c r="I137" s="43"/>
      <c r="J137" s="44"/>
    </row>
    <row r="138">
      <c r="A138" s="35" t="s">
        <v>122</v>
      </c>
      <c r="B138" s="35">
        <v>36</v>
      </c>
      <c r="C138" s="36" t="s">
        <v>414</v>
      </c>
      <c r="D138" s="35" t="s">
        <v>140</v>
      </c>
      <c r="E138" s="37" t="s">
        <v>415</v>
      </c>
      <c r="F138" s="38" t="s">
        <v>126</v>
      </c>
      <c r="G138" s="39">
        <v>127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127</v>
      </c>
      <c r="B139" s="42"/>
      <c r="C139" s="43"/>
      <c r="D139" s="43"/>
      <c r="E139" s="37" t="s">
        <v>419</v>
      </c>
      <c r="F139" s="43"/>
      <c r="G139" s="43"/>
      <c r="H139" s="43"/>
      <c r="I139" s="43"/>
      <c r="J139" s="44"/>
    </row>
    <row r="140" ht="58">
      <c r="A140" s="35" t="s">
        <v>129</v>
      </c>
      <c r="B140" s="42"/>
      <c r="C140" s="43"/>
      <c r="D140" s="43"/>
      <c r="E140" s="45" t="s">
        <v>420</v>
      </c>
      <c r="F140" s="43"/>
      <c r="G140" s="43"/>
      <c r="H140" s="43"/>
      <c r="I140" s="43"/>
      <c r="J140" s="44"/>
    </row>
    <row r="141" ht="362.5">
      <c r="A141" s="35" t="s">
        <v>131</v>
      </c>
      <c r="B141" s="42"/>
      <c r="C141" s="43"/>
      <c r="D141" s="43"/>
      <c r="E141" s="37" t="s">
        <v>418</v>
      </c>
      <c r="F141" s="43"/>
      <c r="G141" s="43"/>
      <c r="H141" s="43"/>
      <c r="I141" s="43"/>
      <c r="J141" s="44"/>
    </row>
    <row r="142">
      <c r="A142" s="35" t="s">
        <v>122</v>
      </c>
      <c r="B142" s="35">
        <v>37</v>
      </c>
      <c r="C142" s="36" t="s">
        <v>414</v>
      </c>
      <c r="D142" s="35" t="s">
        <v>421</v>
      </c>
      <c r="E142" s="37" t="s">
        <v>415</v>
      </c>
      <c r="F142" s="38" t="s">
        <v>126</v>
      </c>
      <c r="G142" s="39">
        <v>480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127</v>
      </c>
      <c r="B143" s="42"/>
      <c r="C143" s="43"/>
      <c r="D143" s="43"/>
      <c r="E143" s="37" t="s">
        <v>422</v>
      </c>
      <c r="F143" s="43"/>
      <c r="G143" s="43"/>
      <c r="H143" s="43"/>
      <c r="I143" s="43"/>
      <c r="J143" s="44"/>
    </row>
    <row r="144" ht="58">
      <c r="A144" s="35" t="s">
        <v>129</v>
      </c>
      <c r="B144" s="42"/>
      <c r="C144" s="43"/>
      <c r="D144" s="43"/>
      <c r="E144" s="45" t="s">
        <v>423</v>
      </c>
      <c r="F144" s="43"/>
      <c r="G144" s="43"/>
      <c r="H144" s="43"/>
      <c r="I144" s="43"/>
      <c r="J144" s="44"/>
    </row>
    <row r="145" ht="362.5">
      <c r="A145" s="35" t="s">
        <v>131</v>
      </c>
      <c r="B145" s="42"/>
      <c r="C145" s="43"/>
      <c r="D145" s="43"/>
      <c r="E145" s="37" t="s">
        <v>418</v>
      </c>
      <c r="F145" s="43"/>
      <c r="G145" s="43"/>
      <c r="H145" s="43"/>
      <c r="I145" s="43"/>
      <c r="J145" s="44"/>
    </row>
    <row r="146">
      <c r="A146" s="35" t="s">
        <v>122</v>
      </c>
      <c r="B146" s="35">
        <v>38</v>
      </c>
      <c r="C146" s="36" t="s">
        <v>424</v>
      </c>
      <c r="D146" s="35" t="s">
        <v>124</v>
      </c>
      <c r="E146" s="37" t="s">
        <v>425</v>
      </c>
      <c r="F146" s="38" t="s">
        <v>147</v>
      </c>
      <c r="G146" s="39">
        <v>70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127</v>
      </c>
      <c r="B147" s="42"/>
      <c r="C147" s="43"/>
      <c r="D147" s="43"/>
      <c r="E147" s="37" t="s">
        <v>426</v>
      </c>
      <c r="F147" s="43"/>
      <c r="G147" s="43"/>
      <c r="H147" s="43"/>
      <c r="I147" s="43"/>
      <c r="J147" s="44"/>
    </row>
    <row r="148">
      <c r="A148" s="35" t="s">
        <v>129</v>
      </c>
      <c r="B148" s="42"/>
      <c r="C148" s="43"/>
      <c r="D148" s="43"/>
      <c r="E148" s="45" t="s">
        <v>427</v>
      </c>
      <c r="F148" s="43"/>
      <c r="G148" s="43"/>
      <c r="H148" s="43"/>
      <c r="I148" s="43"/>
      <c r="J148" s="44"/>
    </row>
    <row r="149" ht="72.5">
      <c r="A149" s="35" t="s">
        <v>131</v>
      </c>
      <c r="B149" s="42"/>
      <c r="C149" s="43"/>
      <c r="D149" s="43"/>
      <c r="E149" s="37" t="s">
        <v>428</v>
      </c>
      <c r="F149" s="43"/>
      <c r="G149" s="43"/>
      <c r="H149" s="43"/>
      <c r="I149" s="43"/>
      <c r="J149" s="44"/>
    </row>
    <row r="150">
      <c r="A150" s="35" t="s">
        <v>122</v>
      </c>
      <c r="B150" s="35">
        <v>39</v>
      </c>
      <c r="C150" s="36" t="s">
        <v>264</v>
      </c>
      <c r="D150" s="35" t="s">
        <v>124</v>
      </c>
      <c r="E150" s="37" t="s">
        <v>265</v>
      </c>
      <c r="F150" s="38" t="s">
        <v>147</v>
      </c>
      <c r="G150" s="39">
        <v>3593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127</v>
      </c>
      <c r="B151" s="42"/>
      <c r="C151" s="43"/>
      <c r="D151" s="43"/>
      <c r="E151" s="37" t="s">
        <v>429</v>
      </c>
      <c r="F151" s="43"/>
      <c r="G151" s="43"/>
      <c r="H151" s="43"/>
      <c r="I151" s="43"/>
      <c r="J151" s="44"/>
    </row>
    <row r="152" ht="29">
      <c r="A152" s="35" t="s">
        <v>129</v>
      </c>
      <c r="B152" s="42"/>
      <c r="C152" s="43"/>
      <c r="D152" s="43"/>
      <c r="E152" s="45" t="s">
        <v>430</v>
      </c>
      <c r="F152" s="43"/>
      <c r="G152" s="43"/>
      <c r="H152" s="43"/>
      <c r="I152" s="43"/>
      <c r="J152" s="44"/>
    </row>
    <row r="153" ht="72.5">
      <c r="A153" s="35" t="s">
        <v>131</v>
      </c>
      <c r="B153" s="42"/>
      <c r="C153" s="43"/>
      <c r="D153" s="43"/>
      <c r="E153" s="37" t="s">
        <v>268</v>
      </c>
      <c r="F153" s="43"/>
      <c r="G153" s="43"/>
      <c r="H153" s="43"/>
      <c r="I153" s="43"/>
      <c r="J153" s="44"/>
    </row>
    <row r="154">
      <c r="A154" s="35" t="s">
        <v>122</v>
      </c>
      <c r="B154" s="35">
        <v>40</v>
      </c>
      <c r="C154" s="36" t="s">
        <v>431</v>
      </c>
      <c r="D154" s="35" t="s">
        <v>124</v>
      </c>
      <c r="E154" s="37" t="s">
        <v>432</v>
      </c>
      <c r="F154" s="38" t="s">
        <v>126</v>
      </c>
      <c r="G154" s="39">
        <v>1245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127</v>
      </c>
      <c r="B155" s="42"/>
      <c r="C155" s="43"/>
      <c r="D155" s="43"/>
      <c r="E155" s="37" t="s">
        <v>433</v>
      </c>
      <c r="F155" s="43"/>
      <c r="G155" s="43"/>
      <c r="H155" s="43"/>
      <c r="I155" s="43"/>
      <c r="J155" s="44"/>
    </row>
    <row r="156">
      <c r="A156" s="35" t="s">
        <v>129</v>
      </c>
      <c r="B156" s="42"/>
      <c r="C156" s="43"/>
      <c r="D156" s="43"/>
      <c r="E156" s="45" t="s">
        <v>434</v>
      </c>
      <c r="F156" s="43"/>
      <c r="G156" s="43"/>
      <c r="H156" s="43"/>
      <c r="I156" s="43"/>
      <c r="J156" s="44"/>
    </row>
    <row r="157" ht="58">
      <c r="A157" s="35" t="s">
        <v>131</v>
      </c>
      <c r="B157" s="42"/>
      <c r="C157" s="43"/>
      <c r="D157" s="43"/>
      <c r="E157" s="37" t="s">
        <v>435</v>
      </c>
      <c r="F157" s="43"/>
      <c r="G157" s="43"/>
      <c r="H157" s="43"/>
      <c r="I157" s="43"/>
      <c r="J157" s="44"/>
    </row>
    <row r="158">
      <c r="A158" s="35" t="s">
        <v>122</v>
      </c>
      <c r="B158" s="35">
        <v>41</v>
      </c>
      <c r="C158" s="36" t="s">
        <v>436</v>
      </c>
      <c r="D158" s="35" t="s">
        <v>124</v>
      </c>
      <c r="E158" s="37" t="s">
        <v>437</v>
      </c>
      <c r="F158" s="38" t="s">
        <v>126</v>
      </c>
      <c r="G158" s="39">
        <v>24.300000000000001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127</v>
      </c>
      <c r="B159" s="42"/>
      <c r="C159" s="43"/>
      <c r="D159" s="43"/>
      <c r="E159" s="37" t="s">
        <v>438</v>
      </c>
      <c r="F159" s="43"/>
      <c r="G159" s="43"/>
      <c r="H159" s="43"/>
      <c r="I159" s="43"/>
      <c r="J159" s="44"/>
    </row>
    <row r="160">
      <c r="A160" s="35" t="s">
        <v>129</v>
      </c>
      <c r="B160" s="42"/>
      <c r="C160" s="43"/>
      <c r="D160" s="43"/>
      <c r="E160" s="45" t="s">
        <v>439</v>
      </c>
      <c r="F160" s="43"/>
      <c r="G160" s="43"/>
      <c r="H160" s="43"/>
      <c r="I160" s="43"/>
      <c r="J160" s="44"/>
    </row>
    <row r="161" ht="72.5">
      <c r="A161" s="35" t="s">
        <v>131</v>
      </c>
      <c r="B161" s="42"/>
      <c r="C161" s="43"/>
      <c r="D161" s="43"/>
      <c r="E161" s="37" t="s">
        <v>440</v>
      </c>
      <c r="F161" s="43"/>
      <c r="G161" s="43"/>
      <c r="H161" s="43"/>
      <c r="I161" s="43"/>
      <c r="J161" s="44"/>
    </row>
    <row r="162">
      <c r="A162" s="35" t="s">
        <v>122</v>
      </c>
      <c r="B162" s="35">
        <v>42</v>
      </c>
      <c r="C162" s="36" t="s">
        <v>441</v>
      </c>
      <c r="D162" s="35" t="s">
        <v>191</v>
      </c>
      <c r="E162" s="37" t="s">
        <v>442</v>
      </c>
      <c r="F162" s="38" t="s">
        <v>147</v>
      </c>
      <c r="G162" s="39">
        <v>70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127</v>
      </c>
      <c r="B163" s="42"/>
      <c r="C163" s="43"/>
      <c r="D163" s="43"/>
      <c r="E163" s="37" t="s">
        <v>443</v>
      </c>
      <c r="F163" s="43"/>
      <c r="G163" s="43"/>
      <c r="H163" s="43"/>
      <c r="I163" s="43"/>
      <c r="J163" s="44"/>
    </row>
    <row r="164">
      <c r="A164" s="35" t="s">
        <v>129</v>
      </c>
      <c r="B164" s="42"/>
      <c r="C164" s="43"/>
      <c r="D164" s="43"/>
      <c r="E164" s="45" t="s">
        <v>427</v>
      </c>
      <c r="F164" s="43"/>
      <c r="G164" s="43"/>
      <c r="H164" s="43"/>
      <c r="I164" s="43"/>
      <c r="J164" s="44"/>
    </row>
    <row r="165" ht="72.5">
      <c r="A165" s="35" t="s">
        <v>131</v>
      </c>
      <c r="B165" s="42"/>
      <c r="C165" s="43"/>
      <c r="D165" s="43"/>
      <c r="E165" s="37" t="s">
        <v>444</v>
      </c>
      <c r="F165" s="43"/>
      <c r="G165" s="43"/>
      <c r="H165" s="43"/>
      <c r="I165" s="43"/>
      <c r="J165" s="44"/>
    </row>
    <row r="166">
      <c r="A166" s="29" t="s">
        <v>119</v>
      </c>
      <c r="B166" s="30"/>
      <c r="C166" s="31" t="s">
        <v>269</v>
      </c>
      <c r="D166" s="32"/>
      <c r="E166" s="29" t="s">
        <v>270</v>
      </c>
      <c r="F166" s="32"/>
      <c r="G166" s="32"/>
      <c r="H166" s="32"/>
      <c r="I166" s="33">
        <f>SUMIFS(I167:I190,A167:A190,"P")</f>
        <v>0</v>
      </c>
      <c r="J166" s="34"/>
    </row>
    <row r="167">
      <c r="A167" s="35" t="s">
        <v>122</v>
      </c>
      <c r="B167" s="35">
        <v>43</v>
      </c>
      <c r="C167" s="36" t="s">
        <v>271</v>
      </c>
      <c r="D167" s="35" t="s">
        <v>124</v>
      </c>
      <c r="E167" s="37" t="s">
        <v>272</v>
      </c>
      <c r="F167" s="38" t="s">
        <v>147</v>
      </c>
      <c r="G167" s="39">
        <v>144</v>
      </c>
      <c r="H167" s="40">
        <v>0</v>
      </c>
      <c r="I167" s="40">
        <f>ROUND(G167*H167,P4)</f>
        <v>0</v>
      </c>
      <c r="J167" s="35"/>
      <c r="O167" s="41">
        <f>I167*0.21</f>
        <v>0</v>
      </c>
      <c r="P167">
        <v>3</v>
      </c>
    </row>
    <row r="168" ht="29">
      <c r="A168" s="35" t="s">
        <v>127</v>
      </c>
      <c r="B168" s="42"/>
      <c r="C168" s="43"/>
      <c r="D168" s="43"/>
      <c r="E168" s="37" t="s">
        <v>445</v>
      </c>
      <c r="F168" s="43"/>
      <c r="G168" s="43"/>
      <c r="H168" s="43"/>
      <c r="I168" s="43"/>
      <c r="J168" s="44"/>
    </row>
    <row r="169">
      <c r="A169" s="35" t="s">
        <v>129</v>
      </c>
      <c r="B169" s="42"/>
      <c r="C169" s="43"/>
      <c r="D169" s="43"/>
      <c r="E169" s="45" t="s">
        <v>446</v>
      </c>
      <c r="F169" s="43"/>
      <c r="G169" s="43"/>
      <c r="H169" s="43"/>
      <c r="I169" s="43"/>
      <c r="J169" s="44"/>
    </row>
    <row r="170" ht="101.5">
      <c r="A170" s="35" t="s">
        <v>131</v>
      </c>
      <c r="B170" s="42"/>
      <c r="C170" s="43"/>
      <c r="D170" s="43"/>
      <c r="E170" s="37" t="s">
        <v>275</v>
      </c>
      <c r="F170" s="43"/>
      <c r="G170" s="43"/>
      <c r="H170" s="43"/>
      <c r="I170" s="43"/>
      <c r="J170" s="44"/>
    </row>
    <row r="171">
      <c r="A171" s="35" t="s">
        <v>122</v>
      </c>
      <c r="B171" s="35">
        <v>44</v>
      </c>
      <c r="C171" s="36" t="s">
        <v>276</v>
      </c>
      <c r="D171" s="35" t="s">
        <v>191</v>
      </c>
      <c r="E171" s="37" t="s">
        <v>277</v>
      </c>
      <c r="F171" s="38" t="s">
        <v>147</v>
      </c>
      <c r="G171" s="39">
        <v>2662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>
      <c r="A172" s="35" t="s">
        <v>127</v>
      </c>
      <c r="B172" s="42"/>
      <c r="C172" s="43"/>
      <c r="D172" s="43"/>
      <c r="E172" s="37" t="s">
        <v>278</v>
      </c>
      <c r="F172" s="43"/>
      <c r="G172" s="43"/>
      <c r="H172" s="43"/>
      <c r="I172" s="43"/>
      <c r="J172" s="44"/>
    </row>
    <row r="173">
      <c r="A173" s="35" t="s">
        <v>129</v>
      </c>
      <c r="B173" s="42"/>
      <c r="C173" s="43"/>
      <c r="D173" s="43"/>
      <c r="E173" s="45" t="s">
        <v>447</v>
      </c>
      <c r="F173" s="43"/>
      <c r="G173" s="43"/>
      <c r="H173" s="43"/>
      <c r="I173" s="43"/>
      <c r="J173" s="44"/>
    </row>
    <row r="174" ht="145">
      <c r="A174" s="35" t="s">
        <v>131</v>
      </c>
      <c r="B174" s="42"/>
      <c r="C174" s="43"/>
      <c r="D174" s="43"/>
      <c r="E174" s="37" t="s">
        <v>280</v>
      </c>
      <c r="F174" s="43"/>
      <c r="G174" s="43"/>
      <c r="H174" s="43"/>
      <c r="I174" s="43"/>
      <c r="J174" s="44"/>
    </row>
    <row r="175">
      <c r="A175" s="35" t="s">
        <v>122</v>
      </c>
      <c r="B175" s="35">
        <v>45</v>
      </c>
      <c r="C175" s="36" t="s">
        <v>276</v>
      </c>
      <c r="D175" s="35" t="s">
        <v>195</v>
      </c>
      <c r="E175" s="37" t="s">
        <v>277</v>
      </c>
      <c r="F175" s="38" t="s">
        <v>147</v>
      </c>
      <c r="G175" s="39">
        <v>11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>
      <c r="A176" s="35" t="s">
        <v>127</v>
      </c>
      <c r="B176" s="42"/>
      <c r="C176" s="43"/>
      <c r="D176" s="43"/>
      <c r="E176" s="37" t="s">
        <v>448</v>
      </c>
      <c r="F176" s="43"/>
      <c r="G176" s="43"/>
      <c r="H176" s="43"/>
      <c r="I176" s="43"/>
      <c r="J176" s="44"/>
    </row>
    <row r="177">
      <c r="A177" s="35" t="s">
        <v>129</v>
      </c>
      <c r="B177" s="42"/>
      <c r="C177" s="43"/>
      <c r="D177" s="43"/>
      <c r="E177" s="45" t="s">
        <v>449</v>
      </c>
      <c r="F177" s="43"/>
      <c r="G177" s="43"/>
      <c r="H177" s="43"/>
      <c r="I177" s="43"/>
      <c r="J177" s="44"/>
    </row>
    <row r="178" ht="145">
      <c r="A178" s="35" t="s">
        <v>131</v>
      </c>
      <c r="B178" s="42"/>
      <c r="C178" s="43"/>
      <c r="D178" s="43"/>
      <c r="E178" s="37" t="s">
        <v>280</v>
      </c>
      <c r="F178" s="43"/>
      <c r="G178" s="43"/>
      <c r="H178" s="43"/>
      <c r="I178" s="43"/>
      <c r="J178" s="44"/>
    </row>
    <row r="179">
      <c r="A179" s="35" t="s">
        <v>122</v>
      </c>
      <c r="B179" s="35">
        <v>46</v>
      </c>
      <c r="C179" s="36" t="s">
        <v>450</v>
      </c>
      <c r="D179" s="35" t="s">
        <v>124</v>
      </c>
      <c r="E179" s="37" t="s">
        <v>451</v>
      </c>
      <c r="F179" s="38" t="s">
        <v>126</v>
      </c>
      <c r="G179" s="39">
        <v>2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43.5">
      <c r="A180" s="35" t="s">
        <v>127</v>
      </c>
      <c r="B180" s="42"/>
      <c r="C180" s="43"/>
      <c r="D180" s="43"/>
      <c r="E180" s="37" t="s">
        <v>452</v>
      </c>
      <c r="F180" s="43"/>
      <c r="G180" s="43"/>
      <c r="H180" s="43"/>
      <c r="I180" s="43"/>
      <c r="J180" s="44"/>
    </row>
    <row r="181">
      <c r="A181" s="35" t="s">
        <v>129</v>
      </c>
      <c r="B181" s="42"/>
      <c r="C181" s="43"/>
      <c r="D181" s="43"/>
      <c r="E181" s="45" t="s">
        <v>453</v>
      </c>
      <c r="F181" s="43"/>
      <c r="G181" s="43"/>
      <c r="H181" s="43"/>
      <c r="I181" s="43"/>
      <c r="J181" s="44"/>
    </row>
    <row r="182" ht="409.5">
      <c r="A182" s="35" t="s">
        <v>131</v>
      </c>
      <c r="B182" s="42"/>
      <c r="C182" s="43"/>
      <c r="D182" s="43"/>
      <c r="E182" s="37" t="s">
        <v>454</v>
      </c>
      <c r="F182" s="43"/>
      <c r="G182" s="43"/>
      <c r="H182" s="43"/>
      <c r="I182" s="43"/>
      <c r="J182" s="44"/>
    </row>
    <row r="183">
      <c r="A183" s="35" t="s">
        <v>122</v>
      </c>
      <c r="B183" s="35">
        <v>47</v>
      </c>
      <c r="C183" s="36" t="s">
        <v>455</v>
      </c>
      <c r="D183" s="35" t="s">
        <v>124</v>
      </c>
      <c r="E183" s="37" t="s">
        <v>456</v>
      </c>
      <c r="F183" s="38" t="s">
        <v>206</v>
      </c>
      <c r="G183" s="39">
        <v>0.052999999999999999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 ht="29">
      <c r="A184" s="35" t="s">
        <v>127</v>
      </c>
      <c r="B184" s="42"/>
      <c r="C184" s="43"/>
      <c r="D184" s="43"/>
      <c r="E184" s="37" t="s">
        <v>457</v>
      </c>
      <c r="F184" s="43"/>
      <c r="G184" s="43"/>
      <c r="H184" s="43"/>
      <c r="I184" s="43"/>
      <c r="J184" s="44"/>
    </row>
    <row r="185">
      <c r="A185" s="35" t="s">
        <v>129</v>
      </c>
      <c r="B185" s="42"/>
      <c r="C185" s="43"/>
      <c r="D185" s="43"/>
      <c r="E185" s="45" t="s">
        <v>458</v>
      </c>
      <c r="F185" s="43"/>
      <c r="G185" s="43"/>
      <c r="H185" s="43"/>
      <c r="I185" s="43"/>
      <c r="J185" s="44"/>
    </row>
    <row r="186" ht="362.5">
      <c r="A186" s="35" t="s">
        <v>131</v>
      </c>
      <c r="B186" s="42"/>
      <c r="C186" s="43"/>
      <c r="D186" s="43"/>
      <c r="E186" s="37" t="s">
        <v>459</v>
      </c>
      <c r="F186" s="43"/>
      <c r="G186" s="43"/>
      <c r="H186" s="43"/>
      <c r="I186" s="43"/>
      <c r="J186" s="44"/>
    </row>
    <row r="187">
      <c r="A187" s="35" t="s">
        <v>122</v>
      </c>
      <c r="B187" s="35">
        <v>48</v>
      </c>
      <c r="C187" s="36" t="s">
        <v>460</v>
      </c>
      <c r="D187" s="35" t="s">
        <v>124</v>
      </c>
      <c r="E187" s="37" t="s">
        <v>461</v>
      </c>
      <c r="F187" s="38" t="s">
        <v>147</v>
      </c>
      <c r="G187" s="39">
        <v>198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127</v>
      </c>
      <c r="B188" s="42"/>
      <c r="C188" s="43"/>
      <c r="D188" s="43"/>
      <c r="E188" s="37" t="s">
        <v>462</v>
      </c>
      <c r="F188" s="43"/>
      <c r="G188" s="43"/>
      <c r="H188" s="43"/>
      <c r="I188" s="43"/>
      <c r="J188" s="44"/>
    </row>
    <row r="189">
      <c r="A189" s="35" t="s">
        <v>129</v>
      </c>
      <c r="B189" s="42"/>
      <c r="C189" s="43"/>
      <c r="D189" s="43"/>
      <c r="E189" s="45" t="s">
        <v>463</v>
      </c>
      <c r="F189" s="43"/>
      <c r="G189" s="43"/>
      <c r="H189" s="43"/>
      <c r="I189" s="43"/>
      <c r="J189" s="44"/>
    </row>
    <row r="190" ht="174">
      <c r="A190" s="35" t="s">
        <v>131</v>
      </c>
      <c r="B190" s="42"/>
      <c r="C190" s="43"/>
      <c r="D190" s="43"/>
      <c r="E190" s="37" t="s">
        <v>464</v>
      </c>
      <c r="F190" s="43"/>
      <c r="G190" s="43"/>
      <c r="H190" s="43"/>
      <c r="I190" s="43"/>
      <c r="J190" s="44"/>
    </row>
    <row r="191">
      <c r="A191" s="29" t="s">
        <v>119</v>
      </c>
      <c r="B191" s="30"/>
      <c r="C191" s="31" t="s">
        <v>281</v>
      </c>
      <c r="D191" s="32"/>
      <c r="E191" s="29" t="s">
        <v>282</v>
      </c>
      <c r="F191" s="32"/>
      <c r="G191" s="32"/>
      <c r="H191" s="32"/>
      <c r="I191" s="33">
        <f>SUMIFS(I192:I211,A192:A211,"P")</f>
        <v>0</v>
      </c>
      <c r="J191" s="34"/>
    </row>
    <row r="192">
      <c r="A192" s="35" t="s">
        <v>122</v>
      </c>
      <c r="B192" s="35">
        <v>49</v>
      </c>
      <c r="C192" s="36" t="s">
        <v>283</v>
      </c>
      <c r="D192" s="35" t="s">
        <v>191</v>
      </c>
      <c r="E192" s="37" t="s">
        <v>284</v>
      </c>
      <c r="F192" s="38" t="s">
        <v>126</v>
      </c>
      <c r="G192" s="39">
        <v>12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 ht="29">
      <c r="A193" s="35" t="s">
        <v>127</v>
      </c>
      <c r="B193" s="42"/>
      <c r="C193" s="43"/>
      <c r="D193" s="43"/>
      <c r="E193" s="37" t="s">
        <v>465</v>
      </c>
      <c r="F193" s="43"/>
      <c r="G193" s="43"/>
      <c r="H193" s="43"/>
      <c r="I193" s="43"/>
      <c r="J193" s="44"/>
    </row>
    <row r="194">
      <c r="A194" s="35" t="s">
        <v>129</v>
      </c>
      <c r="B194" s="42"/>
      <c r="C194" s="43"/>
      <c r="D194" s="43"/>
      <c r="E194" s="45" t="s">
        <v>466</v>
      </c>
      <c r="F194" s="43"/>
      <c r="G194" s="43"/>
      <c r="H194" s="43"/>
      <c r="I194" s="43"/>
      <c r="J194" s="44"/>
    </row>
    <row r="195" ht="101.5">
      <c r="A195" s="35" t="s">
        <v>131</v>
      </c>
      <c r="B195" s="42"/>
      <c r="C195" s="43"/>
      <c r="D195" s="43"/>
      <c r="E195" s="37" t="s">
        <v>287</v>
      </c>
      <c r="F195" s="43"/>
      <c r="G195" s="43"/>
      <c r="H195" s="43"/>
      <c r="I195" s="43"/>
      <c r="J195" s="44"/>
    </row>
    <row r="196">
      <c r="A196" s="35" t="s">
        <v>122</v>
      </c>
      <c r="B196" s="35">
        <v>50</v>
      </c>
      <c r="C196" s="36" t="s">
        <v>283</v>
      </c>
      <c r="D196" s="35" t="s">
        <v>195</v>
      </c>
      <c r="E196" s="37" t="s">
        <v>284</v>
      </c>
      <c r="F196" s="38" t="s">
        <v>126</v>
      </c>
      <c r="G196" s="39">
        <v>6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29">
      <c r="A197" s="35" t="s">
        <v>127</v>
      </c>
      <c r="B197" s="42"/>
      <c r="C197" s="43"/>
      <c r="D197" s="43"/>
      <c r="E197" s="37" t="s">
        <v>467</v>
      </c>
      <c r="F197" s="43"/>
      <c r="G197" s="43"/>
      <c r="H197" s="43"/>
      <c r="I197" s="43"/>
      <c r="J197" s="44"/>
    </row>
    <row r="198">
      <c r="A198" s="35" t="s">
        <v>129</v>
      </c>
      <c r="B198" s="42"/>
      <c r="C198" s="43"/>
      <c r="D198" s="43"/>
      <c r="E198" s="45" t="s">
        <v>468</v>
      </c>
      <c r="F198" s="43"/>
      <c r="G198" s="43"/>
      <c r="H198" s="43"/>
      <c r="I198" s="43"/>
      <c r="J198" s="44"/>
    </row>
    <row r="199" ht="101.5">
      <c r="A199" s="35" t="s">
        <v>131</v>
      </c>
      <c r="B199" s="42"/>
      <c r="C199" s="43"/>
      <c r="D199" s="43"/>
      <c r="E199" s="37" t="s">
        <v>287</v>
      </c>
      <c r="F199" s="43"/>
      <c r="G199" s="43"/>
      <c r="H199" s="43"/>
      <c r="I199" s="43"/>
      <c r="J199" s="44"/>
    </row>
    <row r="200">
      <c r="A200" s="35" t="s">
        <v>122</v>
      </c>
      <c r="B200" s="35">
        <v>51</v>
      </c>
      <c r="C200" s="36" t="s">
        <v>288</v>
      </c>
      <c r="D200" s="35" t="s">
        <v>124</v>
      </c>
      <c r="E200" s="37" t="s">
        <v>289</v>
      </c>
      <c r="F200" s="38" t="s">
        <v>126</v>
      </c>
      <c r="G200" s="39">
        <v>3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 ht="29">
      <c r="A201" s="35" t="s">
        <v>127</v>
      </c>
      <c r="B201" s="42"/>
      <c r="C201" s="43"/>
      <c r="D201" s="43"/>
      <c r="E201" s="37" t="s">
        <v>469</v>
      </c>
      <c r="F201" s="43"/>
      <c r="G201" s="43"/>
      <c r="H201" s="43"/>
      <c r="I201" s="43"/>
      <c r="J201" s="44"/>
    </row>
    <row r="202">
      <c r="A202" s="35" t="s">
        <v>129</v>
      </c>
      <c r="B202" s="42"/>
      <c r="C202" s="43"/>
      <c r="D202" s="43"/>
      <c r="E202" s="45" t="s">
        <v>470</v>
      </c>
      <c r="F202" s="43"/>
      <c r="G202" s="43"/>
      <c r="H202" s="43"/>
      <c r="I202" s="43"/>
      <c r="J202" s="44"/>
    </row>
    <row r="203" ht="101.5">
      <c r="A203" s="35" t="s">
        <v>131</v>
      </c>
      <c r="B203" s="42"/>
      <c r="C203" s="43"/>
      <c r="D203" s="43"/>
      <c r="E203" s="37" t="s">
        <v>287</v>
      </c>
      <c r="F203" s="43"/>
      <c r="G203" s="43"/>
      <c r="H203" s="43"/>
      <c r="I203" s="43"/>
      <c r="J203" s="44"/>
    </row>
    <row r="204">
      <c r="A204" s="35" t="s">
        <v>122</v>
      </c>
      <c r="B204" s="35">
        <v>52</v>
      </c>
      <c r="C204" s="36" t="s">
        <v>471</v>
      </c>
      <c r="D204" s="35" t="s">
        <v>124</v>
      </c>
      <c r="E204" s="37" t="s">
        <v>472</v>
      </c>
      <c r="F204" s="38" t="s">
        <v>126</v>
      </c>
      <c r="G204" s="39">
        <v>2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 ht="29">
      <c r="A205" s="35" t="s">
        <v>127</v>
      </c>
      <c r="B205" s="42"/>
      <c r="C205" s="43"/>
      <c r="D205" s="43"/>
      <c r="E205" s="37" t="s">
        <v>473</v>
      </c>
      <c r="F205" s="43"/>
      <c r="G205" s="43"/>
      <c r="H205" s="43"/>
      <c r="I205" s="43"/>
      <c r="J205" s="44"/>
    </row>
    <row r="206">
      <c r="A206" s="35" t="s">
        <v>129</v>
      </c>
      <c r="B206" s="42"/>
      <c r="C206" s="43"/>
      <c r="D206" s="43"/>
      <c r="E206" s="45" t="s">
        <v>453</v>
      </c>
      <c r="F206" s="43"/>
      <c r="G206" s="43"/>
      <c r="H206" s="43"/>
      <c r="I206" s="43"/>
      <c r="J206" s="44"/>
    </row>
    <row r="207" ht="101.5">
      <c r="A207" s="35" t="s">
        <v>131</v>
      </c>
      <c r="B207" s="42"/>
      <c r="C207" s="43"/>
      <c r="D207" s="43"/>
      <c r="E207" s="37" t="s">
        <v>474</v>
      </c>
      <c r="F207" s="43"/>
      <c r="G207" s="43"/>
      <c r="H207" s="43"/>
      <c r="I207" s="43"/>
      <c r="J207" s="44"/>
    </row>
    <row r="208">
      <c r="A208" s="35" t="s">
        <v>122</v>
      </c>
      <c r="B208" s="35">
        <v>53</v>
      </c>
      <c r="C208" s="36" t="s">
        <v>475</v>
      </c>
      <c r="D208" s="35" t="s">
        <v>124</v>
      </c>
      <c r="E208" s="37" t="s">
        <v>476</v>
      </c>
      <c r="F208" s="38" t="s">
        <v>126</v>
      </c>
      <c r="G208" s="39">
        <v>148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127</v>
      </c>
      <c r="B209" s="42"/>
      <c r="C209" s="43"/>
      <c r="D209" s="43"/>
      <c r="E209" s="37" t="s">
        <v>477</v>
      </c>
      <c r="F209" s="43"/>
      <c r="G209" s="43"/>
      <c r="H209" s="43"/>
      <c r="I209" s="43"/>
      <c r="J209" s="44"/>
    </row>
    <row r="210">
      <c r="A210" s="35" t="s">
        <v>129</v>
      </c>
      <c r="B210" s="42"/>
      <c r="C210" s="43"/>
      <c r="D210" s="43"/>
      <c r="E210" s="45" t="s">
        <v>478</v>
      </c>
      <c r="F210" s="43"/>
      <c r="G210" s="43"/>
      <c r="H210" s="43"/>
      <c r="I210" s="43"/>
      <c r="J210" s="44"/>
    </row>
    <row r="211" ht="101.5">
      <c r="A211" s="35" t="s">
        <v>131</v>
      </c>
      <c r="B211" s="42"/>
      <c r="C211" s="43"/>
      <c r="D211" s="43"/>
      <c r="E211" s="37" t="s">
        <v>287</v>
      </c>
      <c r="F211" s="43"/>
      <c r="G211" s="43"/>
      <c r="H211" s="43"/>
      <c r="I211" s="43"/>
      <c r="J211" s="44"/>
    </row>
    <row r="212">
      <c r="A212" s="29" t="s">
        <v>119</v>
      </c>
      <c r="B212" s="30"/>
      <c r="C212" s="31" t="s">
        <v>292</v>
      </c>
      <c r="D212" s="32"/>
      <c r="E212" s="29" t="s">
        <v>293</v>
      </c>
      <c r="F212" s="32"/>
      <c r="G212" s="32"/>
      <c r="H212" s="32"/>
      <c r="I212" s="33">
        <f>SUMIFS(I213:I288,A213:A288,"P")</f>
        <v>0</v>
      </c>
      <c r="J212" s="34"/>
    </row>
    <row r="213">
      <c r="A213" s="35" t="s">
        <v>122</v>
      </c>
      <c r="B213" s="35">
        <v>54</v>
      </c>
      <c r="C213" s="36" t="s">
        <v>294</v>
      </c>
      <c r="D213" s="35" t="s">
        <v>191</v>
      </c>
      <c r="E213" s="37" t="s">
        <v>295</v>
      </c>
      <c r="F213" s="38" t="s">
        <v>126</v>
      </c>
      <c r="G213" s="39">
        <v>281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127</v>
      </c>
      <c r="B214" s="42"/>
      <c r="C214" s="43"/>
      <c r="D214" s="43"/>
      <c r="E214" s="37" t="s">
        <v>296</v>
      </c>
      <c r="F214" s="43"/>
      <c r="G214" s="43"/>
      <c r="H214" s="43"/>
      <c r="I214" s="43"/>
      <c r="J214" s="44"/>
    </row>
    <row r="215" ht="43.5">
      <c r="A215" s="35" t="s">
        <v>129</v>
      </c>
      <c r="B215" s="42"/>
      <c r="C215" s="43"/>
      <c r="D215" s="43"/>
      <c r="E215" s="45" t="s">
        <v>479</v>
      </c>
      <c r="F215" s="43"/>
      <c r="G215" s="43"/>
      <c r="H215" s="43"/>
      <c r="I215" s="43"/>
      <c r="J215" s="44"/>
    </row>
    <row r="216" ht="87">
      <c r="A216" s="35" t="s">
        <v>131</v>
      </c>
      <c r="B216" s="42"/>
      <c r="C216" s="43"/>
      <c r="D216" s="43"/>
      <c r="E216" s="37" t="s">
        <v>298</v>
      </c>
      <c r="F216" s="43"/>
      <c r="G216" s="43"/>
      <c r="H216" s="43"/>
      <c r="I216" s="43"/>
      <c r="J216" s="44"/>
    </row>
    <row r="217">
      <c r="A217" s="35" t="s">
        <v>122</v>
      </c>
      <c r="B217" s="35">
        <v>55</v>
      </c>
      <c r="C217" s="36" t="s">
        <v>294</v>
      </c>
      <c r="D217" s="35" t="s">
        <v>195</v>
      </c>
      <c r="E217" s="37" t="s">
        <v>295</v>
      </c>
      <c r="F217" s="38" t="s">
        <v>126</v>
      </c>
      <c r="G217" s="39">
        <v>468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127</v>
      </c>
      <c r="B218" s="42"/>
      <c r="C218" s="43"/>
      <c r="D218" s="43"/>
      <c r="E218" s="37" t="s">
        <v>480</v>
      </c>
      <c r="F218" s="43"/>
      <c r="G218" s="43"/>
      <c r="H218" s="43"/>
      <c r="I218" s="43"/>
      <c r="J218" s="44"/>
    </row>
    <row r="219" ht="43.5">
      <c r="A219" s="35" t="s">
        <v>129</v>
      </c>
      <c r="B219" s="42"/>
      <c r="C219" s="43"/>
      <c r="D219" s="43"/>
      <c r="E219" s="45" t="s">
        <v>481</v>
      </c>
      <c r="F219" s="43"/>
      <c r="G219" s="43"/>
      <c r="H219" s="43"/>
      <c r="I219" s="43"/>
      <c r="J219" s="44"/>
    </row>
    <row r="220" ht="87">
      <c r="A220" s="35" t="s">
        <v>131</v>
      </c>
      <c r="B220" s="42"/>
      <c r="C220" s="43"/>
      <c r="D220" s="43"/>
      <c r="E220" s="37" t="s">
        <v>298</v>
      </c>
      <c r="F220" s="43"/>
      <c r="G220" s="43"/>
      <c r="H220" s="43"/>
      <c r="I220" s="43"/>
      <c r="J220" s="44"/>
    </row>
    <row r="221">
      <c r="A221" s="35" t="s">
        <v>122</v>
      </c>
      <c r="B221" s="35">
        <v>56</v>
      </c>
      <c r="C221" s="36" t="s">
        <v>294</v>
      </c>
      <c r="D221" s="35" t="s">
        <v>198</v>
      </c>
      <c r="E221" s="37" t="s">
        <v>295</v>
      </c>
      <c r="F221" s="38" t="s">
        <v>126</v>
      </c>
      <c r="G221" s="39">
        <v>76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127</v>
      </c>
      <c r="B222" s="42"/>
      <c r="C222" s="43"/>
      <c r="D222" s="43"/>
      <c r="E222" s="37" t="s">
        <v>299</v>
      </c>
      <c r="F222" s="43"/>
      <c r="G222" s="43"/>
      <c r="H222" s="43"/>
      <c r="I222" s="43"/>
      <c r="J222" s="44"/>
    </row>
    <row r="223" ht="43.5">
      <c r="A223" s="35" t="s">
        <v>129</v>
      </c>
      <c r="B223" s="42"/>
      <c r="C223" s="43"/>
      <c r="D223" s="43"/>
      <c r="E223" s="45" t="s">
        <v>482</v>
      </c>
      <c r="F223" s="43"/>
      <c r="G223" s="43"/>
      <c r="H223" s="43"/>
      <c r="I223" s="43"/>
      <c r="J223" s="44"/>
    </row>
    <row r="224" ht="87">
      <c r="A224" s="35" t="s">
        <v>131</v>
      </c>
      <c r="B224" s="42"/>
      <c r="C224" s="43"/>
      <c r="D224" s="43"/>
      <c r="E224" s="37" t="s">
        <v>298</v>
      </c>
      <c r="F224" s="43"/>
      <c r="G224" s="43"/>
      <c r="H224" s="43"/>
      <c r="I224" s="43"/>
      <c r="J224" s="44"/>
    </row>
    <row r="225">
      <c r="A225" s="35" t="s">
        <v>122</v>
      </c>
      <c r="B225" s="35">
        <v>57</v>
      </c>
      <c r="C225" s="36" t="s">
        <v>294</v>
      </c>
      <c r="D225" s="35" t="s">
        <v>201</v>
      </c>
      <c r="E225" s="37" t="s">
        <v>295</v>
      </c>
      <c r="F225" s="38" t="s">
        <v>126</v>
      </c>
      <c r="G225" s="39">
        <v>16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>
      <c r="A226" s="35" t="s">
        <v>127</v>
      </c>
      <c r="B226" s="42"/>
      <c r="C226" s="43"/>
      <c r="D226" s="43"/>
      <c r="E226" s="37" t="s">
        <v>301</v>
      </c>
      <c r="F226" s="43"/>
      <c r="G226" s="43"/>
      <c r="H226" s="43"/>
      <c r="I226" s="43"/>
      <c r="J226" s="44"/>
    </row>
    <row r="227">
      <c r="A227" s="35" t="s">
        <v>129</v>
      </c>
      <c r="B227" s="42"/>
      <c r="C227" s="43"/>
      <c r="D227" s="43"/>
      <c r="E227" s="45" t="s">
        <v>483</v>
      </c>
      <c r="F227" s="43"/>
      <c r="G227" s="43"/>
      <c r="H227" s="43"/>
      <c r="I227" s="43"/>
      <c r="J227" s="44"/>
    </row>
    <row r="228" ht="87">
      <c r="A228" s="35" t="s">
        <v>131</v>
      </c>
      <c r="B228" s="42"/>
      <c r="C228" s="43"/>
      <c r="D228" s="43"/>
      <c r="E228" s="37" t="s">
        <v>298</v>
      </c>
      <c r="F228" s="43"/>
      <c r="G228" s="43"/>
      <c r="H228" s="43"/>
      <c r="I228" s="43"/>
      <c r="J228" s="44"/>
    </row>
    <row r="229">
      <c r="A229" s="35" t="s">
        <v>122</v>
      </c>
      <c r="B229" s="35">
        <v>58</v>
      </c>
      <c r="C229" s="36" t="s">
        <v>294</v>
      </c>
      <c r="D229" s="35" t="s">
        <v>379</v>
      </c>
      <c r="E229" s="37" t="s">
        <v>295</v>
      </c>
      <c r="F229" s="38" t="s">
        <v>126</v>
      </c>
      <c r="G229" s="39">
        <v>48</v>
      </c>
      <c r="H229" s="40">
        <v>0</v>
      </c>
      <c r="I229" s="40">
        <f>ROUND(G229*H229,P4)</f>
        <v>0</v>
      </c>
      <c r="J229" s="35"/>
      <c r="O229" s="41">
        <f>I229*0.21</f>
        <v>0</v>
      </c>
      <c r="P229">
        <v>3</v>
      </c>
    </row>
    <row r="230">
      <c r="A230" s="35" t="s">
        <v>127</v>
      </c>
      <c r="B230" s="42"/>
      <c r="C230" s="43"/>
      <c r="D230" s="43"/>
      <c r="E230" s="37" t="s">
        <v>484</v>
      </c>
      <c r="F230" s="43"/>
      <c r="G230" s="43"/>
      <c r="H230" s="43"/>
      <c r="I230" s="43"/>
      <c r="J230" s="44"/>
    </row>
    <row r="231" ht="29">
      <c r="A231" s="35" t="s">
        <v>129</v>
      </c>
      <c r="B231" s="42"/>
      <c r="C231" s="43"/>
      <c r="D231" s="43"/>
      <c r="E231" s="45" t="s">
        <v>485</v>
      </c>
      <c r="F231" s="43"/>
      <c r="G231" s="43"/>
      <c r="H231" s="43"/>
      <c r="I231" s="43"/>
      <c r="J231" s="44"/>
    </row>
    <row r="232" ht="87">
      <c r="A232" s="35" t="s">
        <v>131</v>
      </c>
      <c r="B232" s="42"/>
      <c r="C232" s="43"/>
      <c r="D232" s="43"/>
      <c r="E232" s="37" t="s">
        <v>298</v>
      </c>
      <c r="F232" s="43"/>
      <c r="G232" s="43"/>
      <c r="H232" s="43"/>
      <c r="I232" s="43"/>
      <c r="J232" s="44"/>
    </row>
    <row r="233">
      <c r="A233" s="35" t="s">
        <v>122</v>
      </c>
      <c r="B233" s="35">
        <v>59</v>
      </c>
      <c r="C233" s="36" t="s">
        <v>294</v>
      </c>
      <c r="D233" s="35" t="s">
        <v>382</v>
      </c>
      <c r="E233" s="37" t="s">
        <v>295</v>
      </c>
      <c r="F233" s="38" t="s">
        <v>126</v>
      </c>
      <c r="G233" s="39">
        <v>1.05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 ht="29">
      <c r="A234" s="35" t="s">
        <v>127</v>
      </c>
      <c r="B234" s="42"/>
      <c r="C234" s="43"/>
      <c r="D234" s="43"/>
      <c r="E234" s="37" t="s">
        <v>486</v>
      </c>
      <c r="F234" s="43"/>
      <c r="G234" s="43"/>
      <c r="H234" s="43"/>
      <c r="I234" s="43"/>
      <c r="J234" s="44"/>
    </row>
    <row r="235" ht="29">
      <c r="A235" s="35" t="s">
        <v>129</v>
      </c>
      <c r="B235" s="42"/>
      <c r="C235" s="43"/>
      <c r="D235" s="43"/>
      <c r="E235" s="45" t="s">
        <v>487</v>
      </c>
      <c r="F235" s="43"/>
      <c r="G235" s="43"/>
      <c r="H235" s="43"/>
      <c r="I235" s="43"/>
      <c r="J235" s="44"/>
    </row>
    <row r="236" ht="87">
      <c r="A236" s="35" t="s">
        <v>131</v>
      </c>
      <c r="B236" s="42"/>
      <c r="C236" s="43"/>
      <c r="D236" s="43"/>
      <c r="E236" s="37" t="s">
        <v>298</v>
      </c>
      <c r="F236" s="43"/>
      <c r="G236" s="43"/>
      <c r="H236" s="43"/>
      <c r="I236" s="43"/>
      <c r="J236" s="44"/>
    </row>
    <row r="237">
      <c r="A237" s="35" t="s">
        <v>122</v>
      </c>
      <c r="B237" s="35">
        <v>60</v>
      </c>
      <c r="C237" s="36" t="s">
        <v>294</v>
      </c>
      <c r="D237" s="35" t="s">
        <v>385</v>
      </c>
      <c r="E237" s="37" t="s">
        <v>295</v>
      </c>
      <c r="F237" s="38" t="s">
        <v>126</v>
      </c>
      <c r="G237" s="39">
        <v>12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>
      <c r="A238" s="35" t="s">
        <v>127</v>
      </c>
      <c r="B238" s="42"/>
      <c r="C238" s="43"/>
      <c r="D238" s="43"/>
      <c r="E238" s="37" t="s">
        <v>488</v>
      </c>
      <c r="F238" s="43"/>
      <c r="G238" s="43"/>
      <c r="H238" s="43"/>
      <c r="I238" s="43"/>
      <c r="J238" s="44"/>
    </row>
    <row r="239">
      <c r="A239" s="35" t="s">
        <v>129</v>
      </c>
      <c r="B239" s="42"/>
      <c r="C239" s="43"/>
      <c r="D239" s="43"/>
      <c r="E239" s="45" t="s">
        <v>489</v>
      </c>
      <c r="F239" s="43"/>
      <c r="G239" s="43"/>
      <c r="H239" s="43"/>
      <c r="I239" s="43"/>
      <c r="J239" s="44"/>
    </row>
    <row r="240" ht="87">
      <c r="A240" s="35" t="s">
        <v>131</v>
      </c>
      <c r="B240" s="42"/>
      <c r="C240" s="43"/>
      <c r="D240" s="43"/>
      <c r="E240" s="37" t="s">
        <v>298</v>
      </c>
      <c r="F240" s="43"/>
      <c r="G240" s="43"/>
      <c r="H240" s="43"/>
      <c r="I240" s="43"/>
      <c r="J240" s="44"/>
    </row>
    <row r="241">
      <c r="A241" s="35" t="s">
        <v>122</v>
      </c>
      <c r="B241" s="35">
        <v>61</v>
      </c>
      <c r="C241" s="36" t="s">
        <v>490</v>
      </c>
      <c r="D241" s="35" t="s">
        <v>124</v>
      </c>
      <c r="E241" s="37" t="s">
        <v>491</v>
      </c>
      <c r="F241" s="38" t="s">
        <v>147</v>
      </c>
      <c r="G241" s="39">
        <v>303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 ht="29">
      <c r="A242" s="35" t="s">
        <v>127</v>
      </c>
      <c r="B242" s="42"/>
      <c r="C242" s="43"/>
      <c r="D242" s="43"/>
      <c r="E242" s="37" t="s">
        <v>492</v>
      </c>
      <c r="F242" s="43"/>
      <c r="G242" s="43"/>
      <c r="H242" s="43"/>
      <c r="I242" s="43"/>
      <c r="J242" s="44"/>
    </row>
    <row r="243" ht="43.5">
      <c r="A243" s="35" t="s">
        <v>129</v>
      </c>
      <c r="B243" s="42"/>
      <c r="C243" s="43"/>
      <c r="D243" s="43"/>
      <c r="E243" s="45" t="s">
        <v>493</v>
      </c>
      <c r="F243" s="43"/>
      <c r="G243" s="43"/>
      <c r="H243" s="43"/>
      <c r="I243" s="43"/>
      <c r="J243" s="44"/>
    </row>
    <row r="244" ht="116">
      <c r="A244" s="35" t="s">
        <v>131</v>
      </c>
      <c r="B244" s="42"/>
      <c r="C244" s="43"/>
      <c r="D244" s="43"/>
      <c r="E244" s="37" t="s">
        <v>307</v>
      </c>
      <c r="F244" s="43"/>
      <c r="G244" s="43"/>
      <c r="H244" s="43"/>
      <c r="I244" s="43"/>
      <c r="J244" s="44"/>
    </row>
    <row r="245">
      <c r="A245" s="35" t="s">
        <v>122</v>
      </c>
      <c r="B245" s="35">
        <v>62</v>
      </c>
      <c r="C245" s="36" t="s">
        <v>494</v>
      </c>
      <c r="D245" s="35" t="s">
        <v>124</v>
      </c>
      <c r="E245" s="37" t="s">
        <v>495</v>
      </c>
      <c r="F245" s="38" t="s">
        <v>147</v>
      </c>
      <c r="G245" s="39">
        <v>147</v>
      </c>
      <c r="H245" s="40">
        <v>0</v>
      </c>
      <c r="I245" s="40">
        <f>ROUND(G245*H245,P4)</f>
        <v>0</v>
      </c>
      <c r="J245" s="35"/>
      <c r="O245" s="41">
        <f>I245*0.21</f>
        <v>0</v>
      </c>
      <c r="P245">
        <v>3</v>
      </c>
    </row>
    <row r="246">
      <c r="A246" s="35" t="s">
        <v>127</v>
      </c>
      <c r="B246" s="42"/>
      <c r="C246" s="43"/>
      <c r="D246" s="43"/>
      <c r="E246" s="37" t="s">
        <v>496</v>
      </c>
      <c r="F246" s="43"/>
      <c r="G246" s="43"/>
      <c r="H246" s="43"/>
      <c r="I246" s="43"/>
      <c r="J246" s="44"/>
    </row>
    <row r="247">
      <c r="A247" s="35" t="s">
        <v>129</v>
      </c>
      <c r="B247" s="42"/>
      <c r="C247" s="43"/>
      <c r="D247" s="43"/>
      <c r="E247" s="45" t="s">
        <v>497</v>
      </c>
      <c r="F247" s="43"/>
      <c r="G247" s="43"/>
      <c r="H247" s="43"/>
      <c r="I247" s="43"/>
      <c r="J247" s="44"/>
    </row>
    <row r="248" ht="188.5">
      <c r="A248" s="35" t="s">
        <v>131</v>
      </c>
      <c r="B248" s="42"/>
      <c r="C248" s="43"/>
      <c r="D248" s="43"/>
      <c r="E248" s="37" t="s">
        <v>312</v>
      </c>
      <c r="F248" s="43"/>
      <c r="G248" s="43"/>
      <c r="H248" s="43"/>
      <c r="I248" s="43"/>
      <c r="J248" s="44"/>
    </row>
    <row r="249">
      <c r="A249" s="35" t="s">
        <v>122</v>
      </c>
      <c r="B249" s="35">
        <v>63</v>
      </c>
      <c r="C249" s="36" t="s">
        <v>498</v>
      </c>
      <c r="D249" s="35" t="s">
        <v>124</v>
      </c>
      <c r="E249" s="37" t="s">
        <v>499</v>
      </c>
      <c r="F249" s="38" t="s">
        <v>147</v>
      </c>
      <c r="G249" s="39">
        <v>150</v>
      </c>
      <c r="H249" s="40">
        <v>0</v>
      </c>
      <c r="I249" s="40">
        <f>ROUND(G249*H249,P4)</f>
        <v>0</v>
      </c>
      <c r="J249" s="35"/>
      <c r="O249" s="41">
        <f>I249*0.21</f>
        <v>0</v>
      </c>
      <c r="P249">
        <v>3</v>
      </c>
    </row>
    <row r="250">
      <c r="A250" s="35" t="s">
        <v>127</v>
      </c>
      <c r="B250" s="42"/>
      <c r="C250" s="43"/>
      <c r="D250" s="43"/>
      <c r="E250" s="37" t="s">
        <v>500</v>
      </c>
      <c r="F250" s="43"/>
      <c r="G250" s="43"/>
      <c r="H250" s="43"/>
      <c r="I250" s="43"/>
      <c r="J250" s="44"/>
    </row>
    <row r="251">
      <c r="A251" s="35" t="s">
        <v>129</v>
      </c>
      <c r="B251" s="42"/>
      <c r="C251" s="43"/>
      <c r="D251" s="43"/>
      <c r="E251" s="45" t="s">
        <v>501</v>
      </c>
      <c r="F251" s="43"/>
      <c r="G251" s="43"/>
      <c r="H251" s="43"/>
      <c r="I251" s="43"/>
      <c r="J251" s="44"/>
    </row>
    <row r="252" ht="188.5">
      <c r="A252" s="35" t="s">
        <v>131</v>
      </c>
      <c r="B252" s="42"/>
      <c r="C252" s="43"/>
      <c r="D252" s="43"/>
      <c r="E252" s="37" t="s">
        <v>312</v>
      </c>
      <c r="F252" s="43"/>
      <c r="G252" s="43"/>
      <c r="H252" s="43"/>
      <c r="I252" s="43"/>
      <c r="J252" s="44"/>
    </row>
    <row r="253">
      <c r="A253" s="35" t="s">
        <v>122</v>
      </c>
      <c r="B253" s="35">
        <v>64</v>
      </c>
      <c r="C253" s="36" t="s">
        <v>502</v>
      </c>
      <c r="D253" s="35" t="s">
        <v>124</v>
      </c>
      <c r="E253" s="37" t="s">
        <v>503</v>
      </c>
      <c r="F253" s="38" t="s">
        <v>147</v>
      </c>
      <c r="G253" s="39">
        <v>153</v>
      </c>
      <c r="H253" s="40">
        <v>0</v>
      </c>
      <c r="I253" s="40">
        <f>ROUND(G253*H253,P4)</f>
        <v>0</v>
      </c>
      <c r="J253" s="35"/>
      <c r="O253" s="41">
        <f>I253*0.21</f>
        <v>0</v>
      </c>
      <c r="P253">
        <v>3</v>
      </c>
    </row>
    <row r="254">
      <c r="A254" s="35" t="s">
        <v>127</v>
      </c>
      <c r="B254" s="42"/>
      <c r="C254" s="43"/>
      <c r="D254" s="43"/>
      <c r="E254" s="49" t="s">
        <v>124</v>
      </c>
      <c r="F254" s="43"/>
      <c r="G254" s="43"/>
      <c r="H254" s="43"/>
      <c r="I254" s="43"/>
      <c r="J254" s="44"/>
    </row>
    <row r="255">
      <c r="A255" s="35" t="s">
        <v>129</v>
      </c>
      <c r="B255" s="42"/>
      <c r="C255" s="43"/>
      <c r="D255" s="43"/>
      <c r="E255" s="45" t="s">
        <v>504</v>
      </c>
      <c r="F255" s="43"/>
      <c r="G255" s="43"/>
      <c r="H255" s="43"/>
      <c r="I255" s="43"/>
      <c r="J255" s="44"/>
    </row>
    <row r="256" ht="188.5">
      <c r="A256" s="35" t="s">
        <v>131</v>
      </c>
      <c r="B256" s="42"/>
      <c r="C256" s="43"/>
      <c r="D256" s="43"/>
      <c r="E256" s="37" t="s">
        <v>312</v>
      </c>
      <c r="F256" s="43"/>
      <c r="G256" s="43"/>
      <c r="H256" s="43"/>
      <c r="I256" s="43"/>
      <c r="J256" s="44"/>
    </row>
    <row r="257">
      <c r="A257" s="35" t="s">
        <v>122</v>
      </c>
      <c r="B257" s="35">
        <v>65</v>
      </c>
      <c r="C257" s="36" t="s">
        <v>317</v>
      </c>
      <c r="D257" s="35" t="s">
        <v>172</v>
      </c>
      <c r="E257" s="37" t="s">
        <v>318</v>
      </c>
      <c r="F257" s="38" t="s">
        <v>147</v>
      </c>
      <c r="G257" s="39">
        <v>1907</v>
      </c>
      <c r="H257" s="40">
        <v>0</v>
      </c>
      <c r="I257" s="40">
        <f>ROUND(G257*H257,P4)</f>
        <v>0</v>
      </c>
      <c r="J257" s="35"/>
      <c r="O257" s="41">
        <f>I257*0.21</f>
        <v>0</v>
      </c>
      <c r="P257">
        <v>3</v>
      </c>
    </row>
    <row r="258" ht="29">
      <c r="A258" s="35" t="s">
        <v>127</v>
      </c>
      <c r="B258" s="42"/>
      <c r="C258" s="43"/>
      <c r="D258" s="43"/>
      <c r="E258" s="37" t="s">
        <v>505</v>
      </c>
      <c r="F258" s="43"/>
      <c r="G258" s="43"/>
      <c r="H258" s="43"/>
      <c r="I258" s="43"/>
      <c r="J258" s="44"/>
    </row>
    <row r="259" ht="58">
      <c r="A259" s="35" t="s">
        <v>129</v>
      </c>
      <c r="B259" s="42"/>
      <c r="C259" s="43"/>
      <c r="D259" s="43"/>
      <c r="E259" s="45" t="s">
        <v>506</v>
      </c>
      <c r="F259" s="43"/>
      <c r="G259" s="43"/>
      <c r="H259" s="43"/>
      <c r="I259" s="43"/>
      <c r="J259" s="44"/>
    </row>
    <row r="260" ht="217.5">
      <c r="A260" s="35" t="s">
        <v>131</v>
      </c>
      <c r="B260" s="42"/>
      <c r="C260" s="43"/>
      <c r="D260" s="43"/>
      <c r="E260" s="37" t="s">
        <v>321</v>
      </c>
      <c r="F260" s="43"/>
      <c r="G260" s="43"/>
      <c r="H260" s="43"/>
      <c r="I260" s="43"/>
      <c r="J260" s="44"/>
    </row>
    <row r="261">
      <c r="A261" s="35" t="s">
        <v>122</v>
      </c>
      <c r="B261" s="35">
        <v>66</v>
      </c>
      <c r="C261" s="36" t="s">
        <v>507</v>
      </c>
      <c r="D261" s="35" t="s">
        <v>191</v>
      </c>
      <c r="E261" s="37" t="s">
        <v>508</v>
      </c>
      <c r="F261" s="38" t="s">
        <v>147</v>
      </c>
      <c r="G261" s="39">
        <v>4</v>
      </c>
      <c r="H261" s="40">
        <v>0</v>
      </c>
      <c r="I261" s="40">
        <f>ROUND(G261*H261,P4)</f>
        <v>0</v>
      </c>
      <c r="J261" s="35"/>
      <c r="O261" s="41">
        <f>I261*0.21</f>
        <v>0</v>
      </c>
      <c r="P261">
        <v>3</v>
      </c>
    </row>
    <row r="262">
      <c r="A262" s="35" t="s">
        <v>127</v>
      </c>
      <c r="B262" s="42"/>
      <c r="C262" s="43"/>
      <c r="D262" s="43"/>
      <c r="E262" s="37" t="s">
        <v>509</v>
      </c>
      <c r="F262" s="43"/>
      <c r="G262" s="43"/>
      <c r="H262" s="43"/>
      <c r="I262" s="43"/>
      <c r="J262" s="44"/>
    </row>
    <row r="263">
      <c r="A263" s="35" t="s">
        <v>129</v>
      </c>
      <c r="B263" s="42"/>
      <c r="C263" s="43"/>
      <c r="D263" s="43"/>
      <c r="E263" s="45" t="s">
        <v>510</v>
      </c>
      <c r="F263" s="43"/>
      <c r="G263" s="43"/>
      <c r="H263" s="43"/>
      <c r="I263" s="43"/>
      <c r="J263" s="44"/>
    </row>
    <row r="264" ht="217.5">
      <c r="A264" s="35" t="s">
        <v>131</v>
      </c>
      <c r="B264" s="42"/>
      <c r="C264" s="43"/>
      <c r="D264" s="43"/>
      <c r="E264" s="37" t="s">
        <v>321</v>
      </c>
      <c r="F264" s="43"/>
      <c r="G264" s="43"/>
      <c r="H264" s="43"/>
      <c r="I264" s="43"/>
      <c r="J264" s="44"/>
    </row>
    <row r="265">
      <c r="A265" s="35" t="s">
        <v>122</v>
      </c>
      <c r="B265" s="35">
        <v>67</v>
      </c>
      <c r="C265" s="36" t="s">
        <v>511</v>
      </c>
      <c r="D265" s="35" t="s">
        <v>124</v>
      </c>
      <c r="E265" s="37" t="s">
        <v>512</v>
      </c>
      <c r="F265" s="38" t="s">
        <v>147</v>
      </c>
      <c r="G265" s="39">
        <v>88</v>
      </c>
      <c r="H265" s="40">
        <v>0</v>
      </c>
      <c r="I265" s="40">
        <f>ROUND(G265*H265,P4)</f>
        <v>0</v>
      </c>
      <c r="J265" s="35"/>
      <c r="O265" s="41">
        <f>I265*0.21</f>
        <v>0</v>
      </c>
      <c r="P265">
        <v>3</v>
      </c>
    </row>
    <row r="266" ht="29">
      <c r="A266" s="35" t="s">
        <v>127</v>
      </c>
      <c r="B266" s="42"/>
      <c r="C266" s="43"/>
      <c r="D266" s="43"/>
      <c r="E266" s="37" t="s">
        <v>513</v>
      </c>
      <c r="F266" s="43"/>
      <c r="G266" s="43"/>
      <c r="H266" s="43"/>
      <c r="I266" s="43"/>
      <c r="J266" s="44"/>
    </row>
    <row r="267">
      <c r="A267" s="35" t="s">
        <v>129</v>
      </c>
      <c r="B267" s="42"/>
      <c r="C267" s="43"/>
      <c r="D267" s="43"/>
      <c r="E267" s="45" t="s">
        <v>514</v>
      </c>
      <c r="F267" s="43"/>
      <c r="G267" s="43"/>
      <c r="H267" s="43"/>
      <c r="I267" s="43"/>
      <c r="J267" s="44"/>
    </row>
    <row r="268" ht="217.5">
      <c r="A268" s="35" t="s">
        <v>131</v>
      </c>
      <c r="B268" s="42"/>
      <c r="C268" s="43"/>
      <c r="D268" s="43"/>
      <c r="E268" s="37" t="s">
        <v>321</v>
      </c>
      <c r="F268" s="43"/>
      <c r="G268" s="43"/>
      <c r="H268" s="43"/>
      <c r="I268" s="43"/>
      <c r="J268" s="44"/>
    </row>
    <row r="269">
      <c r="A269" s="35" t="s">
        <v>122</v>
      </c>
      <c r="B269" s="35">
        <v>68</v>
      </c>
      <c r="C269" s="36" t="s">
        <v>515</v>
      </c>
      <c r="D269" s="35" t="s">
        <v>124</v>
      </c>
      <c r="E269" s="37" t="s">
        <v>516</v>
      </c>
      <c r="F269" s="38" t="s">
        <v>147</v>
      </c>
      <c r="G269" s="39">
        <v>173</v>
      </c>
      <c r="H269" s="40">
        <v>0</v>
      </c>
      <c r="I269" s="40">
        <f>ROUND(G269*H269,P4)</f>
        <v>0</v>
      </c>
      <c r="J269" s="35"/>
      <c r="O269" s="41">
        <f>I269*0.21</f>
        <v>0</v>
      </c>
      <c r="P269">
        <v>3</v>
      </c>
    </row>
    <row r="270" ht="29">
      <c r="A270" s="35" t="s">
        <v>127</v>
      </c>
      <c r="B270" s="42"/>
      <c r="C270" s="43"/>
      <c r="D270" s="43"/>
      <c r="E270" s="37" t="s">
        <v>517</v>
      </c>
      <c r="F270" s="43"/>
      <c r="G270" s="43"/>
      <c r="H270" s="43"/>
      <c r="I270" s="43"/>
      <c r="J270" s="44"/>
    </row>
    <row r="271">
      <c r="A271" s="35" t="s">
        <v>129</v>
      </c>
      <c r="B271" s="42"/>
      <c r="C271" s="43"/>
      <c r="D271" s="43"/>
      <c r="E271" s="45" t="s">
        <v>518</v>
      </c>
      <c r="F271" s="43"/>
      <c r="G271" s="43"/>
      <c r="H271" s="43"/>
      <c r="I271" s="43"/>
      <c r="J271" s="44"/>
    </row>
    <row r="272" ht="217.5">
      <c r="A272" s="35" t="s">
        <v>131</v>
      </c>
      <c r="B272" s="42"/>
      <c r="C272" s="43"/>
      <c r="D272" s="43"/>
      <c r="E272" s="37" t="s">
        <v>321</v>
      </c>
      <c r="F272" s="43"/>
      <c r="G272" s="43"/>
      <c r="H272" s="43"/>
      <c r="I272" s="43"/>
      <c r="J272" s="44"/>
    </row>
    <row r="273" ht="29">
      <c r="A273" s="35" t="s">
        <v>122</v>
      </c>
      <c r="B273" s="35">
        <v>69</v>
      </c>
      <c r="C273" s="36" t="s">
        <v>519</v>
      </c>
      <c r="D273" s="35" t="s">
        <v>124</v>
      </c>
      <c r="E273" s="37" t="s">
        <v>520</v>
      </c>
      <c r="F273" s="38" t="s">
        <v>147</v>
      </c>
      <c r="G273" s="39">
        <v>33.399999999999999</v>
      </c>
      <c r="H273" s="40">
        <v>0</v>
      </c>
      <c r="I273" s="40">
        <f>ROUND(G273*H273,P4)</f>
        <v>0</v>
      </c>
      <c r="J273" s="35"/>
      <c r="O273" s="41">
        <f>I273*0.21</f>
        <v>0</v>
      </c>
      <c r="P273">
        <v>3</v>
      </c>
    </row>
    <row r="274" ht="29">
      <c r="A274" s="35" t="s">
        <v>127</v>
      </c>
      <c r="B274" s="42"/>
      <c r="C274" s="43"/>
      <c r="D274" s="43"/>
      <c r="E274" s="37" t="s">
        <v>521</v>
      </c>
      <c r="F274" s="43"/>
      <c r="G274" s="43"/>
      <c r="H274" s="43"/>
      <c r="I274" s="43"/>
      <c r="J274" s="44"/>
    </row>
    <row r="275" ht="58">
      <c r="A275" s="35" t="s">
        <v>129</v>
      </c>
      <c r="B275" s="42"/>
      <c r="C275" s="43"/>
      <c r="D275" s="43"/>
      <c r="E275" s="45" t="s">
        <v>522</v>
      </c>
      <c r="F275" s="43"/>
      <c r="G275" s="43"/>
      <c r="H275" s="43"/>
      <c r="I275" s="43"/>
      <c r="J275" s="44"/>
    </row>
    <row r="276" ht="217.5">
      <c r="A276" s="35" t="s">
        <v>131</v>
      </c>
      <c r="B276" s="42"/>
      <c r="C276" s="43"/>
      <c r="D276" s="43"/>
      <c r="E276" s="37" t="s">
        <v>321</v>
      </c>
      <c r="F276" s="43"/>
      <c r="G276" s="43"/>
      <c r="H276" s="43"/>
      <c r="I276" s="43"/>
      <c r="J276" s="44"/>
    </row>
    <row r="277" ht="29">
      <c r="A277" s="35" t="s">
        <v>122</v>
      </c>
      <c r="B277" s="35">
        <v>70</v>
      </c>
      <c r="C277" s="36" t="s">
        <v>523</v>
      </c>
      <c r="D277" s="35" t="s">
        <v>124</v>
      </c>
      <c r="E277" s="37" t="s">
        <v>524</v>
      </c>
      <c r="F277" s="38" t="s">
        <v>147</v>
      </c>
      <c r="G277" s="39">
        <v>11.1</v>
      </c>
      <c r="H277" s="40">
        <v>0</v>
      </c>
      <c r="I277" s="40">
        <f>ROUND(G277*H277,P4)</f>
        <v>0</v>
      </c>
      <c r="J277" s="35"/>
      <c r="O277" s="41">
        <f>I277*0.21</f>
        <v>0</v>
      </c>
      <c r="P277">
        <v>3</v>
      </c>
    </row>
    <row r="278" ht="29">
      <c r="A278" s="35" t="s">
        <v>127</v>
      </c>
      <c r="B278" s="42"/>
      <c r="C278" s="43"/>
      <c r="D278" s="43"/>
      <c r="E278" s="37" t="s">
        <v>525</v>
      </c>
      <c r="F278" s="43"/>
      <c r="G278" s="43"/>
      <c r="H278" s="43"/>
      <c r="I278" s="43"/>
      <c r="J278" s="44"/>
    </row>
    <row r="279" ht="29">
      <c r="A279" s="35" t="s">
        <v>129</v>
      </c>
      <c r="B279" s="42"/>
      <c r="C279" s="43"/>
      <c r="D279" s="43"/>
      <c r="E279" s="45" t="s">
        <v>526</v>
      </c>
      <c r="F279" s="43"/>
      <c r="G279" s="43"/>
      <c r="H279" s="43"/>
      <c r="I279" s="43"/>
      <c r="J279" s="44"/>
    </row>
    <row r="280" ht="217.5">
      <c r="A280" s="35" t="s">
        <v>131</v>
      </c>
      <c r="B280" s="42"/>
      <c r="C280" s="43"/>
      <c r="D280" s="43"/>
      <c r="E280" s="37" t="s">
        <v>321</v>
      </c>
      <c r="F280" s="43"/>
      <c r="G280" s="43"/>
      <c r="H280" s="43"/>
      <c r="I280" s="43"/>
      <c r="J280" s="44"/>
    </row>
    <row r="281">
      <c r="A281" s="35" t="s">
        <v>122</v>
      </c>
      <c r="B281" s="35">
        <v>71</v>
      </c>
      <c r="C281" s="36" t="s">
        <v>527</v>
      </c>
      <c r="D281" s="35" t="s">
        <v>124</v>
      </c>
      <c r="E281" s="37" t="s">
        <v>528</v>
      </c>
      <c r="F281" s="38" t="s">
        <v>147</v>
      </c>
      <c r="G281" s="39">
        <v>373</v>
      </c>
      <c r="H281" s="40">
        <v>0</v>
      </c>
      <c r="I281" s="40">
        <f>ROUND(G281*H281,P4)</f>
        <v>0</v>
      </c>
      <c r="J281" s="35"/>
      <c r="O281" s="41">
        <f>I281*0.21</f>
        <v>0</v>
      </c>
      <c r="P281">
        <v>3</v>
      </c>
    </row>
    <row r="282">
      <c r="A282" s="35" t="s">
        <v>127</v>
      </c>
      <c r="B282" s="42"/>
      <c r="C282" s="43"/>
      <c r="D282" s="43"/>
      <c r="E282" s="37" t="s">
        <v>529</v>
      </c>
      <c r="F282" s="43"/>
      <c r="G282" s="43"/>
      <c r="H282" s="43"/>
      <c r="I282" s="43"/>
      <c r="J282" s="44"/>
    </row>
    <row r="283">
      <c r="A283" s="35" t="s">
        <v>129</v>
      </c>
      <c r="B283" s="42"/>
      <c r="C283" s="43"/>
      <c r="D283" s="43"/>
      <c r="E283" s="45" t="s">
        <v>530</v>
      </c>
      <c r="F283" s="43"/>
      <c r="G283" s="43"/>
      <c r="H283" s="43"/>
      <c r="I283" s="43"/>
      <c r="J283" s="44"/>
    </row>
    <row r="284" ht="159.5">
      <c r="A284" s="35" t="s">
        <v>131</v>
      </c>
      <c r="B284" s="42"/>
      <c r="C284" s="43"/>
      <c r="D284" s="43"/>
      <c r="E284" s="37" t="s">
        <v>326</v>
      </c>
      <c r="F284" s="43"/>
      <c r="G284" s="43"/>
      <c r="H284" s="43"/>
      <c r="I284" s="43"/>
      <c r="J284" s="44"/>
    </row>
    <row r="285">
      <c r="A285" s="35" t="s">
        <v>122</v>
      </c>
      <c r="B285" s="35">
        <v>87</v>
      </c>
      <c r="C285" s="36" t="s">
        <v>507</v>
      </c>
      <c r="D285" s="35" t="s">
        <v>195</v>
      </c>
      <c r="E285" s="37" t="s">
        <v>508</v>
      </c>
      <c r="F285" s="38" t="s">
        <v>147</v>
      </c>
      <c r="G285" s="39">
        <v>2.1000000000000001</v>
      </c>
      <c r="H285" s="40">
        <v>0</v>
      </c>
      <c r="I285" s="40">
        <f>ROUND(G285*H285,P4)</f>
        <v>0</v>
      </c>
      <c r="J285" s="35"/>
      <c r="O285" s="41">
        <f>I285*0.21</f>
        <v>0</v>
      </c>
      <c r="P285">
        <v>3</v>
      </c>
    </row>
    <row r="286" ht="29">
      <c r="A286" s="35" t="s">
        <v>127</v>
      </c>
      <c r="B286" s="42"/>
      <c r="C286" s="43"/>
      <c r="D286" s="43"/>
      <c r="E286" s="37" t="s">
        <v>531</v>
      </c>
      <c r="F286" s="43"/>
      <c r="G286" s="43"/>
      <c r="H286" s="43"/>
      <c r="I286" s="43"/>
      <c r="J286" s="44"/>
    </row>
    <row r="287">
      <c r="A287" s="35" t="s">
        <v>129</v>
      </c>
      <c r="B287" s="42"/>
      <c r="C287" s="43"/>
      <c r="D287" s="43"/>
      <c r="E287" s="45" t="s">
        <v>532</v>
      </c>
      <c r="F287" s="43"/>
      <c r="G287" s="43"/>
      <c r="H287" s="43"/>
      <c r="I287" s="43"/>
      <c r="J287" s="44"/>
    </row>
    <row r="288" ht="217.5">
      <c r="A288" s="35" t="s">
        <v>131</v>
      </c>
      <c r="B288" s="42"/>
      <c r="C288" s="43"/>
      <c r="D288" s="43"/>
      <c r="E288" s="37" t="s">
        <v>321</v>
      </c>
      <c r="F288" s="43"/>
      <c r="G288" s="43"/>
      <c r="H288" s="43"/>
      <c r="I288" s="43"/>
      <c r="J288" s="44"/>
    </row>
    <row r="289">
      <c r="A289" s="29" t="s">
        <v>119</v>
      </c>
      <c r="B289" s="30"/>
      <c r="C289" s="31" t="s">
        <v>162</v>
      </c>
      <c r="D289" s="32"/>
      <c r="E289" s="29" t="s">
        <v>163</v>
      </c>
      <c r="F289" s="32"/>
      <c r="G289" s="32"/>
      <c r="H289" s="32"/>
      <c r="I289" s="33">
        <f>SUMIFS(I290:I293,A290:A293,"P")</f>
        <v>0</v>
      </c>
      <c r="J289" s="34"/>
    </row>
    <row r="290">
      <c r="A290" s="35" t="s">
        <v>122</v>
      </c>
      <c r="B290" s="35">
        <v>72</v>
      </c>
      <c r="C290" s="36" t="s">
        <v>533</v>
      </c>
      <c r="D290" s="35" t="s">
        <v>124</v>
      </c>
      <c r="E290" s="37" t="s">
        <v>534</v>
      </c>
      <c r="F290" s="38" t="s">
        <v>147</v>
      </c>
      <c r="G290" s="39">
        <v>10</v>
      </c>
      <c r="H290" s="40">
        <v>0</v>
      </c>
      <c r="I290" s="40">
        <f>ROUND(G290*H290,P4)</f>
        <v>0</v>
      </c>
      <c r="J290" s="35"/>
      <c r="O290" s="41">
        <f>I290*0.21</f>
        <v>0</v>
      </c>
      <c r="P290">
        <v>3</v>
      </c>
    </row>
    <row r="291">
      <c r="A291" s="35" t="s">
        <v>127</v>
      </c>
      <c r="B291" s="42"/>
      <c r="C291" s="43"/>
      <c r="D291" s="43"/>
      <c r="E291" s="37" t="s">
        <v>535</v>
      </c>
      <c r="F291" s="43"/>
      <c r="G291" s="43"/>
      <c r="H291" s="43"/>
      <c r="I291" s="43"/>
      <c r="J291" s="44"/>
    </row>
    <row r="292">
      <c r="A292" s="35" t="s">
        <v>129</v>
      </c>
      <c r="B292" s="42"/>
      <c r="C292" s="43"/>
      <c r="D292" s="43"/>
      <c r="E292" s="45" t="s">
        <v>536</v>
      </c>
      <c r="F292" s="43"/>
      <c r="G292" s="43"/>
      <c r="H292" s="43"/>
      <c r="I292" s="43"/>
      <c r="J292" s="44"/>
    </row>
    <row r="293" ht="275.5">
      <c r="A293" s="35" t="s">
        <v>131</v>
      </c>
      <c r="B293" s="42"/>
      <c r="C293" s="43"/>
      <c r="D293" s="43"/>
      <c r="E293" s="37" t="s">
        <v>537</v>
      </c>
      <c r="F293" s="43"/>
      <c r="G293" s="43"/>
      <c r="H293" s="43"/>
      <c r="I293" s="43"/>
      <c r="J293" s="44"/>
    </row>
    <row r="294">
      <c r="A294" s="29" t="s">
        <v>119</v>
      </c>
      <c r="B294" s="30"/>
      <c r="C294" s="31" t="s">
        <v>327</v>
      </c>
      <c r="D294" s="32"/>
      <c r="E294" s="29" t="s">
        <v>328</v>
      </c>
      <c r="F294" s="32"/>
      <c r="G294" s="32"/>
      <c r="H294" s="32"/>
      <c r="I294" s="33">
        <f>SUMIFS(I295:I298,A295:A298,"P")</f>
        <v>0</v>
      </c>
      <c r="J294" s="34"/>
    </row>
    <row r="295">
      <c r="A295" s="35" t="s">
        <v>122</v>
      </c>
      <c r="B295" s="35">
        <v>73</v>
      </c>
      <c r="C295" s="36" t="s">
        <v>329</v>
      </c>
      <c r="D295" s="35" t="s">
        <v>124</v>
      </c>
      <c r="E295" s="37" t="s">
        <v>330</v>
      </c>
      <c r="F295" s="38" t="s">
        <v>212</v>
      </c>
      <c r="G295" s="39">
        <v>116</v>
      </c>
      <c r="H295" s="40">
        <v>0</v>
      </c>
      <c r="I295" s="40">
        <f>ROUND(G295*H295,P4)</f>
        <v>0</v>
      </c>
      <c r="J295" s="35"/>
      <c r="O295" s="41">
        <f>I295*0.21</f>
        <v>0</v>
      </c>
      <c r="P295">
        <v>3</v>
      </c>
    </row>
    <row r="296" ht="29">
      <c r="A296" s="35" t="s">
        <v>127</v>
      </c>
      <c r="B296" s="42"/>
      <c r="C296" s="43"/>
      <c r="D296" s="43"/>
      <c r="E296" s="37" t="s">
        <v>538</v>
      </c>
      <c r="F296" s="43"/>
      <c r="G296" s="43"/>
      <c r="H296" s="43"/>
      <c r="I296" s="43"/>
      <c r="J296" s="44"/>
    </row>
    <row r="297">
      <c r="A297" s="35" t="s">
        <v>129</v>
      </c>
      <c r="B297" s="42"/>
      <c r="C297" s="43"/>
      <c r="D297" s="43"/>
      <c r="E297" s="45" t="s">
        <v>539</v>
      </c>
      <c r="F297" s="43"/>
      <c r="G297" s="43"/>
      <c r="H297" s="43"/>
      <c r="I297" s="43"/>
      <c r="J297" s="44"/>
    </row>
    <row r="298" ht="319">
      <c r="A298" s="35" t="s">
        <v>131</v>
      </c>
      <c r="B298" s="42"/>
      <c r="C298" s="43"/>
      <c r="D298" s="43"/>
      <c r="E298" s="37" t="s">
        <v>333</v>
      </c>
      <c r="F298" s="43"/>
      <c r="G298" s="43"/>
      <c r="H298" s="43"/>
      <c r="I298" s="43"/>
      <c r="J298" s="44"/>
    </row>
    <row r="299">
      <c r="A299" s="29" t="s">
        <v>119</v>
      </c>
      <c r="B299" s="30"/>
      <c r="C299" s="31" t="s">
        <v>169</v>
      </c>
      <c r="D299" s="32"/>
      <c r="E299" s="29" t="s">
        <v>170</v>
      </c>
      <c r="F299" s="32"/>
      <c r="G299" s="32"/>
      <c r="H299" s="32"/>
      <c r="I299" s="33">
        <f>SUMIFS(I300:I343,A300:A343,"P")</f>
        <v>0</v>
      </c>
      <c r="J299" s="34"/>
    </row>
    <row r="300">
      <c r="A300" s="35" t="s">
        <v>122</v>
      </c>
      <c r="B300" s="35">
        <v>75</v>
      </c>
      <c r="C300" s="36" t="s">
        <v>540</v>
      </c>
      <c r="D300" s="35" t="s">
        <v>172</v>
      </c>
      <c r="E300" s="37" t="s">
        <v>541</v>
      </c>
      <c r="F300" s="38" t="s">
        <v>153</v>
      </c>
      <c r="G300" s="39">
        <v>1</v>
      </c>
      <c r="H300" s="40">
        <v>0</v>
      </c>
      <c r="I300" s="40">
        <f>ROUND(G300*H300,P4)</f>
        <v>0</v>
      </c>
      <c r="J300" s="35"/>
      <c r="O300" s="41">
        <f>I300*0.21</f>
        <v>0</v>
      </c>
      <c r="P300">
        <v>3</v>
      </c>
    </row>
    <row r="301">
      <c r="A301" s="35" t="s">
        <v>127</v>
      </c>
      <c r="B301" s="42"/>
      <c r="C301" s="43"/>
      <c r="D301" s="43"/>
      <c r="E301" s="37" t="s">
        <v>542</v>
      </c>
      <c r="F301" s="43"/>
      <c r="G301" s="43"/>
      <c r="H301" s="43"/>
      <c r="I301" s="43"/>
      <c r="J301" s="44"/>
    </row>
    <row r="302">
      <c r="A302" s="35" t="s">
        <v>129</v>
      </c>
      <c r="B302" s="42"/>
      <c r="C302" s="43"/>
      <c r="D302" s="43"/>
      <c r="E302" s="45" t="s">
        <v>138</v>
      </c>
      <c r="F302" s="43"/>
      <c r="G302" s="43"/>
      <c r="H302" s="43"/>
      <c r="I302" s="43"/>
      <c r="J302" s="44"/>
    </row>
    <row r="303" ht="87">
      <c r="A303" s="35" t="s">
        <v>131</v>
      </c>
      <c r="B303" s="42"/>
      <c r="C303" s="43"/>
      <c r="D303" s="43"/>
      <c r="E303" s="37" t="s">
        <v>175</v>
      </c>
      <c r="F303" s="43"/>
      <c r="G303" s="43"/>
      <c r="H303" s="43"/>
      <c r="I303" s="43"/>
      <c r="J303" s="44"/>
    </row>
    <row r="304">
      <c r="A304" s="35" t="s">
        <v>122</v>
      </c>
      <c r="B304" s="35">
        <v>76</v>
      </c>
      <c r="C304" s="36" t="s">
        <v>543</v>
      </c>
      <c r="D304" s="35" t="s">
        <v>191</v>
      </c>
      <c r="E304" s="37" t="s">
        <v>544</v>
      </c>
      <c r="F304" s="38" t="s">
        <v>153</v>
      </c>
      <c r="G304" s="39">
        <v>9</v>
      </c>
      <c r="H304" s="40">
        <v>0</v>
      </c>
      <c r="I304" s="40">
        <f>ROUND(G304*H304,P4)</f>
        <v>0</v>
      </c>
      <c r="J304" s="35"/>
      <c r="O304" s="41">
        <f>I304*0.21</f>
        <v>0</v>
      </c>
      <c r="P304">
        <v>3</v>
      </c>
    </row>
    <row r="305">
      <c r="A305" s="35" t="s">
        <v>127</v>
      </c>
      <c r="B305" s="42"/>
      <c r="C305" s="43"/>
      <c r="D305" s="43"/>
      <c r="E305" s="37" t="s">
        <v>545</v>
      </c>
      <c r="F305" s="43"/>
      <c r="G305" s="43"/>
      <c r="H305" s="43"/>
      <c r="I305" s="43"/>
      <c r="J305" s="44"/>
    </row>
    <row r="306">
      <c r="A306" s="35" t="s">
        <v>129</v>
      </c>
      <c r="B306" s="42"/>
      <c r="C306" s="43"/>
      <c r="D306" s="43"/>
      <c r="E306" s="45" t="s">
        <v>546</v>
      </c>
      <c r="F306" s="43"/>
      <c r="G306" s="43"/>
      <c r="H306" s="43"/>
      <c r="I306" s="43"/>
      <c r="J306" s="44"/>
    </row>
    <row r="307" ht="58">
      <c r="A307" s="35" t="s">
        <v>131</v>
      </c>
      <c r="B307" s="42"/>
      <c r="C307" s="43"/>
      <c r="D307" s="43"/>
      <c r="E307" s="37" t="s">
        <v>547</v>
      </c>
      <c r="F307" s="43"/>
      <c r="G307" s="43"/>
      <c r="H307" s="43"/>
      <c r="I307" s="43"/>
      <c r="J307" s="44"/>
    </row>
    <row r="308">
      <c r="A308" s="35" t="s">
        <v>122</v>
      </c>
      <c r="B308" s="35">
        <v>77</v>
      </c>
      <c r="C308" s="36" t="s">
        <v>543</v>
      </c>
      <c r="D308" s="35" t="s">
        <v>195</v>
      </c>
      <c r="E308" s="37" t="s">
        <v>544</v>
      </c>
      <c r="F308" s="38" t="s">
        <v>153</v>
      </c>
      <c r="G308" s="39">
        <v>1</v>
      </c>
      <c r="H308" s="40">
        <v>0</v>
      </c>
      <c r="I308" s="40">
        <f>ROUND(G308*H308,P4)</f>
        <v>0</v>
      </c>
      <c r="J308" s="35"/>
      <c r="O308" s="41">
        <f>I308*0.21</f>
        <v>0</v>
      </c>
      <c r="P308">
        <v>3</v>
      </c>
    </row>
    <row r="309">
      <c r="A309" s="35" t="s">
        <v>127</v>
      </c>
      <c r="B309" s="42"/>
      <c r="C309" s="43"/>
      <c r="D309" s="43"/>
      <c r="E309" s="37" t="s">
        <v>548</v>
      </c>
      <c r="F309" s="43"/>
      <c r="G309" s="43"/>
      <c r="H309" s="43"/>
      <c r="I309" s="43"/>
      <c r="J309" s="44"/>
    </row>
    <row r="310">
      <c r="A310" s="35" t="s">
        <v>129</v>
      </c>
      <c r="B310" s="42"/>
      <c r="C310" s="43"/>
      <c r="D310" s="43"/>
      <c r="E310" s="45" t="s">
        <v>138</v>
      </c>
      <c r="F310" s="43"/>
      <c r="G310" s="43"/>
      <c r="H310" s="43"/>
      <c r="I310" s="43"/>
      <c r="J310" s="44"/>
    </row>
    <row r="311" ht="58">
      <c r="A311" s="35" t="s">
        <v>131</v>
      </c>
      <c r="B311" s="42"/>
      <c r="C311" s="43"/>
      <c r="D311" s="43"/>
      <c r="E311" s="37" t="s">
        <v>547</v>
      </c>
      <c r="F311" s="43"/>
      <c r="G311" s="43"/>
      <c r="H311" s="43"/>
      <c r="I311" s="43"/>
      <c r="J311" s="44"/>
    </row>
    <row r="312">
      <c r="A312" s="35" t="s">
        <v>122</v>
      </c>
      <c r="B312" s="35">
        <v>78</v>
      </c>
      <c r="C312" s="36" t="s">
        <v>549</v>
      </c>
      <c r="D312" s="35" t="s">
        <v>124</v>
      </c>
      <c r="E312" s="37" t="s">
        <v>550</v>
      </c>
      <c r="F312" s="38" t="s">
        <v>212</v>
      </c>
      <c r="G312" s="39">
        <v>96</v>
      </c>
      <c r="H312" s="40">
        <v>0</v>
      </c>
      <c r="I312" s="40">
        <f>ROUND(G312*H312,P4)</f>
        <v>0</v>
      </c>
      <c r="J312" s="35"/>
      <c r="O312" s="41">
        <f>I312*0.21</f>
        <v>0</v>
      </c>
      <c r="P312">
        <v>3</v>
      </c>
    </row>
    <row r="313" ht="29">
      <c r="A313" s="35" t="s">
        <v>127</v>
      </c>
      <c r="B313" s="42"/>
      <c r="C313" s="43"/>
      <c r="D313" s="43"/>
      <c r="E313" s="37" t="s">
        <v>551</v>
      </c>
      <c r="F313" s="43"/>
      <c r="G313" s="43"/>
      <c r="H313" s="43"/>
      <c r="I313" s="43"/>
      <c r="J313" s="44"/>
    </row>
    <row r="314">
      <c r="A314" s="35" t="s">
        <v>129</v>
      </c>
      <c r="B314" s="42"/>
      <c r="C314" s="43"/>
      <c r="D314" s="43"/>
      <c r="E314" s="45" t="s">
        <v>552</v>
      </c>
      <c r="F314" s="43"/>
      <c r="G314" s="43"/>
      <c r="H314" s="43"/>
      <c r="I314" s="43"/>
      <c r="J314" s="44"/>
    </row>
    <row r="315" ht="87">
      <c r="A315" s="35" t="s">
        <v>131</v>
      </c>
      <c r="B315" s="42"/>
      <c r="C315" s="43"/>
      <c r="D315" s="43"/>
      <c r="E315" s="37" t="s">
        <v>553</v>
      </c>
      <c r="F315" s="43"/>
      <c r="G315" s="43"/>
      <c r="H315" s="43"/>
      <c r="I315" s="43"/>
      <c r="J315" s="44"/>
    </row>
    <row r="316">
      <c r="A316" s="35" t="s">
        <v>122</v>
      </c>
      <c r="B316" s="35">
        <v>79</v>
      </c>
      <c r="C316" s="36" t="s">
        <v>554</v>
      </c>
      <c r="D316" s="35" t="s">
        <v>191</v>
      </c>
      <c r="E316" s="37" t="s">
        <v>555</v>
      </c>
      <c r="F316" s="38" t="s">
        <v>212</v>
      </c>
      <c r="G316" s="39">
        <v>47</v>
      </c>
      <c r="H316" s="40">
        <v>0</v>
      </c>
      <c r="I316" s="40">
        <f>ROUND(G316*H316,P4)</f>
        <v>0</v>
      </c>
      <c r="J316" s="35"/>
      <c r="O316" s="41">
        <f>I316*0.21</f>
        <v>0</v>
      </c>
      <c r="P316">
        <v>3</v>
      </c>
    </row>
    <row r="317" ht="29">
      <c r="A317" s="35" t="s">
        <v>127</v>
      </c>
      <c r="B317" s="42"/>
      <c r="C317" s="43"/>
      <c r="D317" s="43"/>
      <c r="E317" s="37" t="s">
        <v>556</v>
      </c>
      <c r="F317" s="43"/>
      <c r="G317" s="43"/>
      <c r="H317" s="43"/>
      <c r="I317" s="43"/>
      <c r="J317" s="44"/>
    </row>
    <row r="318">
      <c r="A318" s="35" t="s">
        <v>129</v>
      </c>
      <c r="B318" s="42"/>
      <c r="C318" s="43"/>
      <c r="D318" s="43"/>
      <c r="E318" s="45" t="s">
        <v>557</v>
      </c>
      <c r="F318" s="43"/>
      <c r="G318" s="43"/>
      <c r="H318" s="43"/>
      <c r="I318" s="43"/>
      <c r="J318" s="44"/>
    </row>
    <row r="319" ht="87">
      <c r="A319" s="35" t="s">
        <v>131</v>
      </c>
      <c r="B319" s="42"/>
      <c r="C319" s="43"/>
      <c r="D319" s="43"/>
      <c r="E319" s="37" t="s">
        <v>553</v>
      </c>
      <c r="F319" s="43"/>
      <c r="G319" s="43"/>
      <c r="H319" s="43"/>
      <c r="I319" s="43"/>
      <c r="J319" s="44"/>
    </row>
    <row r="320" ht="29">
      <c r="A320" s="35" t="s">
        <v>122</v>
      </c>
      <c r="B320" s="35">
        <v>80</v>
      </c>
      <c r="C320" s="36" t="s">
        <v>558</v>
      </c>
      <c r="D320" s="35" t="s">
        <v>124</v>
      </c>
      <c r="E320" s="37" t="s">
        <v>559</v>
      </c>
      <c r="F320" s="38" t="s">
        <v>212</v>
      </c>
      <c r="G320" s="39">
        <v>882</v>
      </c>
      <c r="H320" s="40">
        <v>0</v>
      </c>
      <c r="I320" s="40">
        <f>ROUND(G320*H320,P4)</f>
        <v>0</v>
      </c>
      <c r="J320" s="35"/>
      <c r="O320" s="41">
        <f>I320*0.21</f>
        <v>0</v>
      </c>
      <c r="P320">
        <v>3</v>
      </c>
    </row>
    <row r="321">
      <c r="A321" s="35" t="s">
        <v>127</v>
      </c>
      <c r="B321" s="42"/>
      <c r="C321" s="43"/>
      <c r="D321" s="43"/>
      <c r="E321" s="37" t="s">
        <v>560</v>
      </c>
      <c r="F321" s="43"/>
      <c r="G321" s="43"/>
      <c r="H321" s="43"/>
      <c r="I321" s="43"/>
      <c r="J321" s="44"/>
    </row>
    <row r="322">
      <c r="A322" s="35" t="s">
        <v>129</v>
      </c>
      <c r="B322" s="42"/>
      <c r="C322" s="43"/>
      <c r="D322" s="43"/>
      <c r="E322" s="45" t="s">
        <v>561</v>
      </c>
      <c r="F322" s="43"/>
      <c r="G322" s="43"/>
      <c r="H322" s="43"/>
      <c r="I322" s="43"/>
      <c r="J322" s="44"/>
    </row>
    <row r="323" ht="87">
      <c r="A323" s="35" t="s">
        <v>131</v>
      </c>
      <c r="B323" s="42"/>
      <c r="C323" s="43"/>
      <c r="D323" s="43"/>
      <c r="E323" s="37" t="s">
        <v>553</v>
      </c>
      <c r="F323" s="43"/>
      <c r="G323" s="43"/>
      <c r="H323" s="43"/>
      <c r="I323" s="43"/>
      <c r="J323" s="44"/>
    </row>
    <row r="324" ht="29">
      <c r="A324" s="35" t="s">
        <v>122</v>
      </c>
      <c r="B324" s="35">
        <v>81</v>
      </c>
      <c r="C324" s="36" t="s">
        <v>562</v>
      </c>
      <c r="D324" s="35" t="s">
        <v>191</v>
      </c>
      <c r="E324" s="37" t="s">
        <v>563</v>
      </c>
      <c r="F324" s="38" t="s">
        <v>212</v>
      </c>
      <c r="G324" s="39">
        <v>680</v>
      </c>
      <c r="H324" s="40">
        <v>0</v>
      </c>
      <c r="I324" s="40">
        <f>ROUND(G324*H324,P4)</f>
        <v>0</v>
      </c>
      <c r="J324" s="35"/>
      <c r="O324" s="41">
        <f>I324*0.21</f>
        <v>0</v>
      </c>
      <c r="P324">
        <v>3</v>
      </c>
    </row>
    <row r="325" ht="29">
      <c r="A325" s="35" t="s">
        <v>127</v>
      </c>
      <c r="B325" s="42"/>
      <c r="C325" s="43"/>
      <c r="D325" s="43"/>
      <c r="E325" s="37" t="s">
        <v>564</v>
      </c>
      <c r="F325" s="43"/>
      <c r="G325" s="43"/>
      <c r="H325" s="43"/>
      <c r="I325" s="43"/>
      <c r="J325" s="44"/>
    </row>
    <row r="326">
      <c r="A326" s="35" t="s">
        <v>129</v>
      </c>
      <c r="B326" s="42"/>
      <c r="C326" s="43"/>
      <c r="D326" s="43"/>
      <c r="E326" s="45" t="s">
        <v>565</v>
      </c>
      <c r="F326" s="43"/>
      <c r="G326" s="43"/>
      <c r="H326" s="43"/>
      <c r="I326" s="43"/>
      <c r="J326" s="44"/>
    </row>
    <row r="327" ht="87">
      <c r="A327" s="35" t="s">
        <v>131</v>
      </c>
      <c r="B327" s="42"/>
      <c r="C327" s="43"/>
      <c r="D327" s="43"/>
      <c r="E327" s="37" t="s">
        <v>553</v>
      </c>
      <c r="F327" s="43"/>
      <c r="G327" s="43"/>
      <c r="H327" s="43"/>
      <c r="I327" s="43"/>
      <c r="J327" s="44"/>
    </row>
    <row r="328" ht="29">
      <c r="A328" s="35" t="s">
        <v>122</v>
      </c>
      <c r="B328" s="35">
        <v>82</v>
      </c>
      <c r="C328" s="36" t="s">
        <v>562</v>
      </c>
      <c r="D328" s="35" t="s">
        <v>195</v>
      </c>
      <c r="E328" s="37" t="s">
        <v>563</v>
      </c>
      <c r="F328" s="38" t="s">
        <v>212</v>
      </c>
      <c r="G328" s="39">
        <v>57</v>
      </c>
      <c r="H328" s="40">
        <v>0</v>
      </c>
      <c r="I328" s="40">
        <f>ROUND(G328*H328,P4)</f>
        <v>0</v>
      </c>
      <c r="J328" s="35"/>
      <c r="O328" s="41">
        <f>I328*0.21</f>
        <v>0</v>
      </c>
      <c r="P328">
        <v>3</v>
      </c>
    </row>
    <row r="329" ht="29">
      <c r="A329" s="35" t="s">
        <v>127</v>
      </c>
      <c r="B329" s="42"/>
      <c r="C329" s="43"/>
      <c r="D329" s="43"/>
      <c r="E329" s="37" t="s">
        <v>566</v>
      </c>
      <c r="F329" s="43"/>
      <c r="G329" s="43"/>
      <c r="H329" s="43"/>
      <c r="I329" s="43"/>
      <c r="J329" s="44"/>
    </row>
    <row r="330">
      <c r="A330" s="35" t="s">
        <v>129</v>
      </c>
      <c r="B330" s="42"/>
      <c r="C330" s="43"/>
      <c r="D330" s="43"/>
      <c r="E330" s="45" t="s">
        <v>567</v>
      </c>
      <c r="F330" s="43"/>
      <c r="G330" s="43"/>
      <c r="H330" s="43"/>
      <c r="I330" s="43"/>
      <c r="J330" s="44"/>
    </row>
    <row r="331" ht="87">
      <c r="A331" s="35" t="s">
        <v>131</v>
      </c>
      <c r="B331" s="42"/>
      <c r="C331" s="43"/>
      <c r="D331" s="43"/>
      <c r="E331" s="37" t="s">
        <v>553</v>
      </c>
      <c r="F331" s="43"/>
      <c r="G331" s="43"/>
      <c r="H331" s="43"/>
      <c r="I331" s="43"/>
      <c r="J331" s="44"/>
    </row>
    <row r="332">
      <c r="A332" s="35" t="s">
        <v>122</v>
      </c>
      <c r="B332" s="35">
        <v>85</v>
      </c>
      <c r="C332" s="36" t="s">
        <v>568</v>
      </c>
      <c r="D332" s="35" t="s">
        <v>124</v>
      </c>
      <c r="E332" s="37" t="s">
        <v>569</v>
      </c>
      <c r="F332" s="38" t="s">
        <v>153</v>
      </c>
      <c r="G332" s="39">
        <v>11</v>
      </c>
      <c r="H332" s="40">
        <v>0</v>
      </c>
      <c r="I332" s="40">
        <f>ROUND(G332*H332,P4)</f>
        <v>0</v>
      </c>
      <c r="J332" s="35"/>
      <c r="O332" s="41">
        <f>I332*0.21</f>
        <v>0</v>
      </c>
      <c r="P332">
        <v>3</v>
      </c>
    </row>
    <row r="333" ht="43.5">
      <c r="A333" s="35" t="s">
        <v>127</v>
      </c>
      <c r="B333" s="42"/>
      <c r="C333" s="43"/>
      <c r="D333" s="43"/>
      <c r="E333" s="37" t="s">
        <v>570</v>
      </c>
      <c r="F333" s="43"/>
      <c r="G333" s="43"/>
      <c r="H333" s="43"/>
      <c r="I333" s="43"/>
      <c r="J333" s="44"/>
    </row>
    <row r="334">
      <c r="A334" s="35" t="s">
        <v>129</v>
      </c>
      <c r="B334" s="42"/>
      <c r="C334" s="43"/>
      <c r="D334" s="43"/>
      <c r="E334" s="45" t="s">
        <v>449</v>
      </c>
      <c r="F334" s="43"/>
      <c r="G334" s="43"/>
      <c r="H334" s="43"/>
      <c r="I334" s="43"/>
      <c r="J334" s="44"/>
    </row>
    <row r="335" ht="130.5">
      <c r="A335" s="35" t="s">
        <v>131</v>
      </c>
      <c r="B335" s="42"/>
      <c r="C335" s="43"/>
      <c r="D335" s="43"/>
      <c r="E335" s="37" t="s">
        <v>571</v>
      </c>
      <c r="F335" s="43"/>
      <c r="G335" s="43"/>
      <c r="H335" s="43"/>
      <c r="I335" s="43"/>
      <c r="J335" s="44"/>
    </row>
    <row r="336">
      <c r="A336" s="35" t="s">
        <v>122</v>
      </c>
      <c r="B336" s="35">
        <v>86</v>
      </c>
      <c r="C336" s="36" t="s">
        <v>204</v>
      </c>
      <c r="D336" s="35" t="s">
        <v>124</v>
      </c>
      <c r="E336" s="37" t="s">
        <v>205</v>
      </c>
      <c r="F336" s="38" t="s">
        <v>206</v>
      </c>
      <c r="G336" s="39">
        <v>0.247</v>
      </c>
      <c r="H336" s="40">
        <v>0</v>
      </c>
      <c r="I336" s="40">
        <f>ROUND(G336*H336,P4)</f>
        <v>0</v>
      </c>
      <c r="J336" s="35"/>
      <c r="O336" s="41">
        <f>I336*0.21</f>
        <v>0</v>
      </c>
      <c r="P336">
        <v>3</v>
      </c>
    </row>
    <row r="337" ht="29">
      <c r="A337" s="35" t="s">
        <v>127</v>
      </c>
      <c r="B337" s="42"/>
      <c r="C337" s="43"/>
      <c r="D337" s="43"/>
      <c r="E337" s="37" t="s">
        <v>572</v>
      </c>
      <c r="F337" s="43"/>
      <c r="G337" s="43"/>
      <c r="H337" s="43"/>
      <c r="I337" s="43"/>
      <c r="J337" s="44"/>
    </row>
    <row r="338">
      <c r="A338" s="35" t="s">
        <v>129</v>
      </c>
      <c r="B338" s="42"/>
      <c r="C338" s="43"/>
      <c r="D338" s="43"/>
      <c r="E338" s="45" t="s">
        <v>573</v>
      </c>
      <c r="F338" s="43"/>
      <c r="G338" s="43"/>
      <c r="H338" s="43"/>
      <c r="I338" s="43"/>
      <c r="J338" s="44"/>
    </row>
    <row r="339" ht="174">
      <c r="A339" s="35" t="s">
        <v>131</v>
      </c>
      <c r="B339" s="42"/>
      <c r="C339" s="43"/>
      <c r="D339" s="43"/>
      <c r="E339" s="37" t="s">
        <v>209</v>
      </c>
      <c r="F339" s="43"/>
      <c r="G339" s="43"/>
      <c r="H339" s="43"/>
      <c r="I339" s="43"/>
      <c r="J339" s="44"/>
    </row>
    <row r="340">
      <c r="A340" s="35" t="s">
        <v>122</v>
      </c>
      <c r="B340" s="35">
        <v>90</v>
      </c>
      <c r="C340" s="36" t="s">
        <v>554</v>
      </c>
      <c r="D340" s="35" t="s">
        <v>195</v>
      </c>
      <c r="E340" s="37" t="s">
        <v>555</v>
      </c>
      <c r="F340" s="38" t="s">
        <v>212</v>
      </c>
      <c r="G340" s="39">
        <v>28</v>
      </c>
      <c r="H340" s="40">
        <v>0</v>
      </c>
      <c r="I340" s="40">
        <f>ROUND(G340*H340,P4)</f>
        <v>0</v>
      </c>
      <c r="J340" s="35"/>
      <c r="O340" s="41">
        <f>I340*0.21</f>
        <v>0</v>
      </c>
      <c r="P340">
        <v>3</v>
      </c>
    </row>
    <row r="341" ht="43.5">
      <c r="A341" s="35" t="s">
        <v>127</v>
      </c>
      <c r="B341" s="42"/>
      <c r="C341" s="43"/>
      <c r="D341" s="43"/>
      <c r="E341" s="37" t="s">
        <v>574</v>
      </c>
      <c r="F341" s="43"/>
      <c r="G341" s="43"/>
      <c r="H341" s="43"/>
      <c r="I341" s="43"/>
      <c r="J341" s="44"/>
    </row>
    <row r="342">
      <c r="A342" s="35" t="s">
        <v>129</v>
      </c>
      <c r="B342" s="42"/>
      <c r="C342" s="43"/>
      <c r="D342" s="43"/>
      <c r="E342" s="45" t="s">
        <v>575</v>
      </c>
      <c r="F342" s="43"/>
      <c r="G342" s="43"/>
      <c r="H342" s="43"/>
      <c r="I342" s="43"/>
      <c r="J342" s="44"/>
    </row>
    <row r="343" ht="87">
      <c r="A343" s="35" t="s">
        <v>131</v>
      </c>
      <c r="B343" s="46"/>
      <c r="C343" s="47"/>
      <c r="D343" s="47"/>
      <c r="E343" s="37" t="s">
        <v>553</v>
      </c>
      <c r="F343" s="47"/>
      <c r="G343" s="47"/>
      <c r="H343" s="47"/>
      <c r="I343" s="47"/>
      <c r="J34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87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87</v>
      </c>
      <c r="D5" s="20"/>
      <c r="E5" s="21" t="s">
        <v>88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0.48999999999999999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0.48999999999999999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8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961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89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89</v>
      </c>
      <c r="D5" s="20"/>
      <c r="E5" s="21" t="s">
        <v>90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91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91</v>
      </c>
      <c r="D5" s="20"/>
      <c r="E5" s="21" t="s">
        <v>92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93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93</v>
      </c>
      <c r="D5" s="20"/>
      <c r="E5" s="21" t="s">
        <v>94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95</v>
      </c>
      <c r="I3" s="23">
        <f>SUMIFS(I9:I54,A9:A54,"SD")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95</v>
      </c>
      <c r="D5" s="20"/>
      <c r="E5" s="21" t="s">
        <v>96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122</v>
      </c>
      <c r="B10" s="35">
        <v>1</v>
      </c>
      <c r="C10" s="36" t="s">
        <v>914</v>
      </c>
      <c r="D10" s="35" t="s">
        <v>124</v>
      </c>
      <c r="E10" s="37" t="s">
        <v>915</v>
      </c>
      <c r="F10" s="38" t="s">
        <v>126</v>
      </c>
      <c r="G10" s="39">
        <v>0.40000000000000002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917</v>
      </c>
      <c r="D13" s="35"/>
      <c r="E13" s="37" t="s">
        <v>918</v>
      </c>
      <c r="F13" s="38" t="s">
        <v>126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409.5">
      <c r="A15" s="35" t="s">
        <v>131</v>
      </c>
      <c r="B15" s="42"/>
      <c r="C15" s="43"/>
      <c r="D15" s="43"/>
      <c r="E15" s="37" t="s">
        <v>916</v>
      </c>
      <c r="F15" s="43"/>
      <c r="G15" s="43"/>
      <c r="H15" s="43"/>
      <c r="I15" s="43"/>
      <c r="J15" s="44"/>
    </row>
    <row r="16">
      <c r="A16" s="35" t="s">
        <v>122</v>
      </c>
      <c r="B16" s="35">
        <v>3</v>
      </c>
      <c r="C16" s="36" t="s">
        <v>801</v>
      </c>
      <c r="D16" s="35" t="s">
        <v>124</v>
      </c>
      <c r="E16" s="37" t="s">
        <v>802</v>
      </c>
      <c r="F16" s="38" t="s">
        <v>126</v>
      </c>
      <c r="G16" s="39">
        <v>0.25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>
      <c r="A17" s="35" t="s">
        <v>127</v>
      </c>
      <c r="B17" s="42"/>
      <c r="C17" s="43"/>
      <c r="D17" s="43"/>
      <c r="E17" s="49" t="s">
        <v>124</v>
      </c>
      <c r="F17" s="43"/>
      <c r="G17" s="43"/>
      <c r="H17" s="43"/>
      <c r="I17" s="43"/>
      <c r="J17" s="44"/>
    </row>
    <row r="18" ht="333.5">
      <c r="A18" s="35" t="s">
        <v>131</v>
      </c>
      <c r="B18" s="42"/>
      <c r="C18" s="43"/>
      <c r="D18" s="43"/>
      <c r="E18" s="37" t="s">
        <v>919</v>
      </c>
      <c r="F18" s="43"/>
      <c r="G18" s="43"/>
      <c r="H18" s="43"/>
      <c r="I18" s="43"/>
      <c r="J18" s="44"/>
    </row>
    <row r="19">
      <c r="A19" s="29" t="s">
        <v>119</v>
      </c>
      <c r="B19" s="30"/>
      <c r="C19" s="31" t="s">
        <v>269</v>
      </c>
      <c r="D19" s="32"/>
      <c r="E19" s="29" t="s">
        <v>270</v>
      </c>
      <c r="F19" s="32"/>
      <c r="G19" s="32"/>
      <c r="H19" s="32"/>
      <c r="I19" s="33">
        <f>SUMIFS(I20:I22,A20:A22,"P")</f>
        <v>0</v>
      </c>
      <c r="J19" s="34"/>
    </row>
    <row r="20">
      <c r="A20" s="35" t="s">
        <v>122</v>
      </c>
      <c r="B20" s="35">
        <v>4</v>
      </c>
      <c r="C20" s="36" t="s">
        <v>920</v>
      </c>
      <c r="D20" s="35" t="s">
        <v>124</v>
      </c>
      <c r="E20" s="37" t="s">
        <v>921</v>
      </c>
      <c r="F20" s="38" t="s">
        <v>126</v>
      </c>
      <c r="G20" s="39">
        <v>0.29999999999999999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49" t="s">
        <v>124</v>
      </c>
      <c r="F21" s="43"/>
      <c r="G21" s="43"/>
      <c r="H21" s="43"/>
      <c r="I21" s="43"/>
      <c r="J21" s="44"/>
    </row>
    <row r="22" ht="409.5">
      <c r="A22" s="35" t="s">
        <v>131</v>
      </c>
      <c r="B22" s="42"/>
      <c r="C22" s="43"/>
      <c r="D22" s="43"/>
      <c r="E22" s="37" t="s">
        <v>454</v>
      </c>
      <c r="F22" s="43"/>
      <c r="G22" s="43"/>
      <c r="H22" s="43"/>
      <c r="I22" s="43"/>
      <c r="J22" s="44"/>
    </row>
    <row r="23">
      <c r="A23" s="29" t="s">
        <v>119</v>
      </c>
      <c r="B23" s="30"/>
      <c r="C23" s="31" t="s">
        <v>162</v>
      </c>
      <c r="D23" s="32"/>
      <c r="E23" s="29" t="s">
        <v>163</v>
      </c>
      <c r="F23" s="32"/>
      <c r="G23" s="32"/>
      <c r="H23" s="32"/>
      <c r="I23" s="33">
        <f>SUMIFS(I24:I50,A24:A50,"P")</f>
        <v>0</v>
      </c>
      <c r="J23" s="34"/>
    </row>
    <row r="24">
      <c r="A24" s="35" t="s">
        <v>122</v>
      </c>
      <c r="B24" s="35">
        <v>5</v>
      </c>
      <c r="C24" s="36" t="s">
        <v>922</v>
      </c>
      <c r="D24" s="35" t="s">
        <v>124</v>
      </c>
      <c r="E24" s="37" t="s">
        <v>923</v>
      </c>
      <c r="F24" s="38" t="s">
        <v>212</v>
      </c>
      <c r="G24" s="39">
        <v>6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127</v>
      </c>
      <c r="B25" s="42"/>
      <c r="C25" s="43"/>
      <c r="D25" s="43"/>
      <c r="E25" s="49" t="s">
        <v>124</v>
      </c>
      <c r="F25" s="43"/>
      <c r="G25" s="43"/>
      <c r="H25" s="43"/>
      <c r="I25" s="43"/>
      <c r="J25" s="44"/>
    </row>
    <row r="26" ht="87">
      <c r="A26" s="35" t="s">
        <v>131</v>
      </c>
      <c r="B26" s="42"/>
      <c r="C26" s="43"/>
      <c r="D26" s="43"/>
      <c r="E26" s="37" t="s">
        <v>924</v>
      </c>
      <c r="F26" s="43"/>
      <c r="G26" s="43"/>
      <c r="H26" s="43"/>
      <c r="I26" s="43"/>
      <c r="J26" s="44"/>
    </row>
    <row r="27">
      <c r="A27" s="35" t="s">
        <v>122</v>
      </c>
      <c r="B27" s="35">
        <v>6</v>
      </c>
      <c r="C27" s="36" t="s">
        <v>925</v>
      </c>
      <c r="D27" s="35" t="s">
        <v>124</v>
      </c>
      <c r="E27" s="37" t="s">
        <v>926</v>
      </c>
      <c r="F27" s="38" t="s">
        <v>212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37" t="s">
        <v>927</v>
      </c>
      <c r="F28" s="43"/>
      <c r="G28" s="43"/>
      <c r="H28" s="43"/>
      <c r="I28" s="43"/>
      <c r="J28" s="44"/>
    </row>
    <row r="29" ht="101.5">
      <c r="A29" s="35" t="s">
        <v>131</v>
      </c>
      <c r="B29" s="42"/>
      <c r="C29" s="43"/>
      <c r="D29" s="43"/>
      <c r="E29" s="37" t="s">
        <v>928</v>
      </c>
      <c r="F29" s="43"/>
      <c r="G29" s="43"/>
      <c r="H29" s="43"/>
      <c r="I29" s="43"/>
      <c r="J29" s="44"/>
    </row>
    <row r="30" ht="29">
      <c r="A30" s="35" t="s">
        <v>122</v>
      </c>
      <c r="B30" s="35">
        <v>7</v>
      </c>
      <c r="C30" s="36" t="s">
        <v>929</v>
      </c>
      <c r="D30" s="35" t="s">
        <v>124</v>
      </c>
      <c r="E30" s="37" t="s">
        <v>930</v>
      </c>
      <c r="F30" s="38" t="s">
        <v>212</v>
      </c>
      <c r="G30" s="39">
        <v>0.29999999999999999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127</v>
      </c>
      <c r="B31" s="42"/>
      <c r="C31" s="43"/>
      <c r="D31" s="43"/>
      <c r="E31" s="37" t="s">
        <v>931</v>
      </c>
      <c r="F31" s="43"/>
      <c r="G31" s="43"/>
      <c r="H31" s="43"/>
      <c r="I31" s="43"/>
      <c r="J31" s="44"/>
    </row>
    <row r="32" ht="159.5">
      <c r="A32" s="35" t="s">
        <v>131</v>
      </c>
      <c r="B32" s="42"/>
      <c r="C32" s="43"/>
      <c r="D32" s="43"/>
      <c r="E32" s="37" t="s">
        <v>932</v>
      </c>
      <c r="F32" s="43"/>
      <c r="G32" s="43"/>
      <c r="H32" s="43"/>
      <c r="I32" s="43"/>
      <c r="J32" s="44"/>
    </row>
    <row r="33">
      <c r="A33" s="35" t="s">
        <v>122</v>
      </c>
      <c r="B33" s="35">
        <v>8</v>
      </c>
      <c r="C33" s="36" t="s">
        <v>933</v>
      </c>
      <c r="D33" s="35" t="s">
        <v>124</v>
      </c>
      <c r="E33" s="37" t="s">
        <v>934</v>
      </c>
      <c r="F33" s="38" t="s">
        <v>212</v>
      </c>
      <c r="G33" s="39">
        <v>3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49" t="s">
        <v>124</v>
      </c>
      <c r="F34" s="43"/>
      <c r="G34" s="43"/>
      <c r="H34" s="43"/>
      <c r="I34" s="43"/>
      <c r="J34" s="44"/>
    </row>
    <row r="35" ht="145">
      <c r="A35" s="35" t="s">
        <v>131</v>
      </c>
      <c r="B35" s="42"/>
      <c r="C35" s="43"/>
      <c r="D35" s="43"/>
      <c r="E35" s="37" t="s">
        <v>935</v>
      </c>
      <c r="F35" s="43"/>
      <c r="G35" s="43"/>
      <c r="H35" s="43"/>
      <c r="I35" s="43"/>
      <c r="J35" s="44"/>
    </row>
    <row r="36">
      <c r="A36" s="35" t="s">
        <v>122</v>
      </c>
      <c r="B36" s="35">
        <v>9</v>
      </c>
      <c r="C36" s="36" t="s">
        <v>936</v>
      </c>
      <c r="D36" s="35" t="s">
        <v>124</v>
      </c>
      <c r="E36" s="37" t="s">
        <v>937</v>
      </c>
      <c r="F36" s="38" t="s">
        <v>153</v>
      </c>
      <c r="G36" s="39">
        <v>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127</v>
      </c>
      <c r="B37" s="42"/>
      <c r="C37" s="43"/>
      <c r="D37" s="43"/>
      <c r="E37" s="49" t="s">
        <v>124</v>
      </c>
      <c r="F37" s="43"/>
      <c r="G37" s="43"/>
      <c r="H37" s="43"/>
      <c r="I37" s="43"/>
      <c r="J37" s="44"/>
    </row>
    <row r="38" ht="116">
      <c r="A38" s="35" t="s">
        <v>131</v>
      </c>
      <c r="B38" s="42"/>
      <c r="C38" s="43"/>
      <c r="D38" s="43"/>
      <c r="E38" s="37" t="s">
        <v>938</v>
      </c>
      <c r="F38" s="43"/>
      <c r="G38" s="43"/>
      <c r="H38" s="43"/>
      <c r="I38" s="43"/>
      <c r="J38" s="44"/>
    </row>
    <row r="39" ht="29">
      <c r="A39" s="35" t="s">
        <v>122</v>
      </c>
      <c r="B39" s="35">
        <v>10</v>
      </c>
      <c r="C39" s="36" t="s">
        <v>939</v>
      </c>
      <c r="D39" s="35" t="s">
        <v>124</v>
      </c>
      <c r="E39" s="37" t="s">
        <v>940</v>
      </c>
      <c r="F39" s="38" t="s">
        <v>212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127</v>
      </c>
      <c r="B40" s="42"/>
      <c r="C40" s="43"/>
      <c r="D40" s="43"/>
      <c r="E40" s="37" t="s">
        <v>941</v>
      </c>
      <c r="F40" s="43"/>
      <c r="G40" s="43"/>
      <c r="H40" s="43"/>
      <c r="I40" s="43"/>
      <c r="J40" s="44"/>
    </row>
    <row r="41" ht="101.5">
      <c r="A41" s="35" t="s">
        <v>131</v>
      </c>
      <c r="B41" s="42"/>
      <c r="C41" s="43"/>
      <c r="D41" s="43"/>
      <c r="E41" s="37" t="s">
        <v>942</v>
      </c>
      <c r="F41" s="43"/>
      <c r="G41" s="43"/>
      <c r="H41" s="43"/>
      <c r="I41" s="43"/>
      <c r="J41" s="44"/>
    </row>
    <row r="42" ht="29">
      <c r="A42" s="35" t="s">
        <v>122</v>
      </c>
      <c r="B42" s="35">
        <v>11</v>
      </c>
      <c r="C42" s="36" t="s">
        <v>943</v>
      </c>
      <c r="D42" s="35" t="s">
        <v>124</v>
      </c>
      <c r="E42" s="37" t="s">
        <v>944</v>
      </c>
      <c r="F42" s="38" t="s">
        <v>153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945</v>
      </c>
      <c r="F43" s="43"/>
      <c r="G43" s="43"/>
      <c r="H43" s="43"/>
      <c r="I43" s="43"/>
      <c r="J43" s="44"/>
    </row>
    <row r="44" ht="116">
      <c r="A44" s="35" t="s">
        <v>131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>
      <c r="A45" s="35" t="s">
        <v>122</v>
      </c>
      <c r="B45" s="35">
        <v>12</v>
      </c>
      <c r="C45" s="36" t="s">
        <v>947</v>
      </c>
      <c r="D45" s="35" t="s">
        <v>124</v>
      </c>
      <c r="E45" s="37" t="s">
        <v>948</v>
      </c>
      <c r="F45" s="38" t="s">
        <v>212</v>
      </c>
      <c r="G45" s="39">
        <v>6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127</v>
      </c>
      <c r="B46" s="42"/>
      <c r="C46" s="43"/>
      <c r="D46" s="43"/>
      <c r="E46" s="49" t="s">
        <v>124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949</v>
      </c>
      <c r="F47" s="43"/>
      <c r="G47" s="43"/>
      <c r="H47" s="43"/>
      <c r="I47" s="43"/>
      <c r="J47" s="44"/>
    </row>
    <row r="48">
      <c r="A48" s="35" t="s">
        <v>122</v>
      </c>
      <c r="B48" s="35">
        <v>13</v>
      </c>
      <c r="C48" s="36" t="s">
        <v>962</v>
      </c>
      <c r="D48" s="35" t="s">
        <v>172</v>
      </c>
      <c r="E48" s="37" t="s">
        <v>963</v>
      </c>
      <c r="F48" s="38" t="s">
        <v>153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964</v>
      </c>
      <c r="F49" s="43"/>
      <c r="G49" s="43"/>
      <c r="H49" s="43"/>
      <c r="I49" s="43"/>
      <c r="J49" s="44"/>
    </row>
    <row r="50" ht="130.5">
      <c r="A50" s="35" t="s">
        <v>131</v>
      </c>
      <c r="B50" s="42"/>
      <c r="C50" s="43"/>
      <c r="D50" s="43"/>
      <c r="E50" s="37" t="s">
        <v>965</v>
      </c>
      <c r="F50" s="43"/>
      <c r="G50" s="43"/>
      <c r="H50" s="43"/>
      <c r="I50" s="43"/>
      <c r="J50" s="44"/>
    </row>
    <row r="51">
      <c r="A51" s="29" t="s">
        <v>119</v>
      </c>
      <c r="B51" s="30"/>
      <c r="C51" s="31" t="s">
        <v>327</v>
      </c>
      <c r="D51" s="32"/>
      <c r="E51" s="29" t="s">
        <v>328</v>
      </c>
      <c r="F51" s="32"/>
      <c r="G51" s="32"/>
      <c r="H51" s="32"/>
      <c r="I51" s="33">
        <f>SUMIFS(I52:I54,A52:A54,"P")</f>
        <v>0</v>
      </c>
      <c r="J51" s="34"/>
    </row>
    <row r="52">
      <c r="A52" s="35" t="s">
        <v>122</v>
      </c>
      <c r="B52" s="35">
        <v>14</v>
      </c>
      <c r="C52" s="36" t="s">
        <v>957</v>
      </c>
      <c r="D52" s="35" t="s">
        <v>172</v>
      </c>
      <c r="E52" s="37" t="s">
        <v>958</v>
      </c>
      <c r="F52" s="38" t="s">
        <v>212</v>
      </c>
      <c r="G52" s="39">
        <v>0.29999999999999999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959</v>
      </c>
      <c r="F53" s="43"/>
      <c r="G53" s="43"/>
      <c r="H53" s="43"/>
      <c r="I53" s="43"/>
      <c r="J53" s="44"/>
    </row>
    <row r="54" ht="304.5">
      <c r="A54" s="35" t="s">
        <v>131</v>
      </c>
      <c r="B54" s="46"/>
      <c r="C54" s="47"/>
      <c r="D54" s="47"/>
      <c r="E54" s="37" t="s">
        <v>960</v>
      </c>
      <c r="F54" s="47"/>
      <c r="G54" s="47"/>
      <c r="H54" s="47"/>
      <c r="I54" s="47"/>
      <c r="J5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97</v>
      </c>
      <c r="I3" s="23">
        <f>SUMIFS(I9:I25,A9:A25,"SD")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910</v>
      </c>
      <c r="C4" s="19" t="s">
        <v>1307</v>
      </c>
      <c r="D4" s="20"/>
      <c r="E4" s="21" t="s">
        <v>1308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913</v>
      </c>
      <c r="B5" s="18" t="s">
        <v>107</v>
      </c>
      <c r="C5" s="19" t="s">
        <v>97</v>
      </c>
      <c r="D5" s="20"/>
      <c r="E5" s="21" t="s">
        <v>98</v>
      </c>
      <c r="F5" s="15"/>
      <c r="G5" s="15"/>
      <c r="H5" s="15"/>
      <c r="I5" s="15"/>
      <c r="J5" s="17"/>
      <c r="O5">
        <v>0.20999999999999999</v>
      </c>
    </row>
    <row r="6">
      <c r="A6" s="24" t="s">
        <v>108</v>
      </c>
      <c r="B6" s="25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7" t="s">
        <v>114</v>
      </c>
      <c r="H6" s="7" t="s">
        <v>115</v>
      </c>
      <c r="I6" s="7"/>
      <c r="J6" s="26" t="s">
        <v>116</v>
      </c>
    </row>
    <row r="7">
      <c r="A7" s="24"/>
      <c r="B7" s="25"/>
      <c r="C7" s="7"/>
      <c r="D7" s="7"/>
      <c r="E7" s="7"/>
      <c r="F7" s="7"/>
      <c r="G7" s="7"/>
      <c r="H7" s="7" t="s">
        <v>117</v>
      </c>
      <c r="I7" s="7" t="s">
        <v>118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119</v>
      </c>
      <c r="B9" s="30"/>
      <c r="C9" s="31" t="s">
        <v>143</v>
      </c>
      <c r="D9" s="32"/>
      <c r="E9" s="29" t="s">
        <v>144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122</v>
      </c>
      <c r="B10" s="35">
        <v>1</v>
      </c>
      <c r="C10" s="36" t="s">
        <v>917</v>
      </c>
      <c r="D10" s="35"/>
      <c r="E10" s="37" t="s">
        <v>918</v>
      </c>
      <c r="F10" s="38" t="s">
        <v>126</v>
      </c>
      <c r="G10" s="39">
        <v>0.25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127</v>
      </c>
      <c r="B11" s="42"/>
      <c r="C11" s="43"/>
      <c r="D11" s="43"/>
      <c r="E11" s="49" t="s">
        <v>124</v>
      </c>
      <c r="F11" s="43"/>
      <c r="G11" s="43"/>
      <c r="H11" s="43"/>
      <c r="I11" s="43"/>
      <c r="J11" s="44"/>
    </row>
    <row r="12" ht="409.5">
      <c r="A12" s="35" t="s">
        <v>131</v>
      </c>
      <c r="B12" s="42"/>
      <c r="C12" s="43"/>
      <c r="D12" s="43"/>
      <c r="E12" s="37" t="s">
        <v>916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801</v>
      </c>
      <c r="D13" s="35" t="s">
        <v>124</v>
      </c>
      <c r="E13" s="37" t="s">
        <v>802</v>
      </c>
      <c r="F13" s="38" t="s">
        <v>126</v>
      </c>
      <c r="G13" s="39">
        <v>0.25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49" t="s">
        <v>124</v>
      </c>
      <c r="F14" s="43"/>
      <c r="G14" s="43"/>
      <c r="H14" s="43"/>
      <c r="I14" s="43"/>
      <c r="J14" s="44"/>
    </row>
    <row r="15" ht="333.5">
      <c r="A15" s="35" t="s">
        <v>131</v>
      </c>
      <c r="B15" s="42"/>
      <c r="C15" s="43"/>
      <c r="D15" s="43"/>
      <c r="E15" s="37" t="s">
        <v>919</v>
      </c>
      <c r="F15" s="43"/>
      <c r="G15" s="43"/>
      <c r="H15" s="43"/>
      <c r="I15" s="43"/>
      <c r="J15" s="44"/>
    </row>
    <row r="16">
      <c r="A16" s="29" t="s">
        <v>119</v>
      </c>
      <c r="B16" s="30"/>
      <c r="C16" s="31" t="s">
        <v>162</v>
      </c>
      <c r="D16" s="32"/>
      <c r="E16" s="29" t="s">
        <v>163</v>
      </c>
      <c r="F16" s="32"/>
      <c r="G16" s="32"/>
      <c r="H16" s="32"/>
      <c r="I16" s="33">
        <f>SUMIFS(I17:I25,A17:A25,"P")</f>
        <v>0</v>
      </c>
      <c r="J16" s="34"/>
    </row>
    <row r="17">
      <c r="A17" s="35" t="s">
        <v>122</v>
      </c>
      <c r="B17" s="35">
        <v>3</v>
      </c>
      <c r="C17" s="36" t="s">
        <v>936</v>
      </c>
      <c r="D17" s="35" t="s">
        <v>124</v>
      </c>
      <c r="E17" s="37" t="s">
        <v>937</v>
      </c>
      <c r="F17" s="38" t="s">
        <v>153</v>
      </c>
      <c r="G17" s="39">
        <v>2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127</v>
      </c>
      <c r="B18" s="42"/>
      <c r="C18" s="43"/>
      <c r="D18" s="43"/>
      <c r="E18" s="49" t="s">
        <v>124</v>
      </c>
      <c r="F18" s="43"/>
      <c r="G18" s="43"/>
      <c r="H18" s="43"/>
      <c r="I18" s="43"/>
      <c r="J18" s="44"/>
    </row>
    <row r="19" ht="116">
      <c r="A19" s="35" t="s">
        <v>131</v>
      </c>
      <c r="B19" s="42"/>
      <c r="C19" s="43"/>
      <c r="D19" s="43"/>
      <c r="E19" s="37" t="s">
        <v>938</v>
      </c>
      <c r="F19" s="43"/>
      <c r="G19" s="43"/>
      <c r="H19" s="43"/>
      <c r="I19" s="43"/>
      <c r="J19" s="44"/>
    </row>
    <row r="20" ht="29">
      <c r="A20" s="35" t="s">
        <v>122</v>
      </c>
      <c r="B20" s="35">
        <v>4</v>
      </c>
      <c r="C20" s="36" t="s">
        <v>943</v>
      </c>
      <c r="D20" s="35" t="s">
        <v>124</v>
      </c>
      <c r="E20" s="37" t="s">
        <v>944</v>
      </c>
      <c r="F20" s="38" t="s">
        <v>153</v>
      </c>
      <c r="G20" s="39">
        <v>2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>
      <c r="A21" s="35" t="s">
        <v>127</v>
      </c>
      <c r="B21" s="42"/>
      <c r="C21" s="43"/>
      <c r="D21" s="43"/>
      <c r="E21" s="37" t="s">
        <v>945</v>
      </c>
      <c r="F21" s="43"/>
      <c r="G21" s="43"/>
      <c r="H21" s="43"/>
      <c r="I21" s="43"/>
      <c r="J21" s="44"/>
    </row>
    <row r="22" ht="116">
      <c r="A22" s="35" t="s">
        <v>131</v>
      </c>
      <c r="B22" s="42"/>
      <c r="C22" s="43"/>
      <c r="D22" s="43"/>
      <c r="E22" s="37" t="s">
        <v>946</v>
      </c>
      <c r="F22" s="43"/>
      <c r="G22" s="43"/>
      <c r="H22" s="43"/>
      <c r="I22" s="43"/>
      <c r="J22" s="44"/>
    </row>
    <row r="23">
      <c r="A23" s="35" t="s">
        <v>122</v>
      </c>
      <c r="B23" s="35">
        <v>5</v>
      </c>
      <c r="C23" s="36" t="s">
        <v>962</v>
      </c>
      <c r="D23" s="35" t="s">
        <v>124</v>
      </c>
      <c r="E23" s="37" t="s">
        <v>1309</v>
      </c>
      <c r="F23" s="38" t="s">
        <v>153</v>
      </c>
      <c r="G23" s="39">
        <v>2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127</v>
      </c>
      <c r="B24" s="42"/>
      <c r="C24" s="43"/>
      <c r="D24" s="43"/>
      <c r="E24" s="49" t="s">
        <v>124</v>
      </c>
      <c r="F24" s="43"/>
      <c r="G24" s="43"/>
      <c r="H24" s="43"/>
      <c r="I24" s="43"/>
      <c r="J24" s="44"/>
    </row>
    <row r="25" ht="130.5">
      <c r="A25" s="35" t="s">
        <v>131</v>
      </c>
      <c r="B25" s="46"/>
      <c r="C25" s="47"/>
      <c r="D25" s="47"/>
      <c r="E25" s="37" t="s">
        <v>965</v>
      </c>
      <c r="F25" s="47"/>
      <c r="G25" s="47"/>
      <c r="H25" s="47"/>
      <c r="I25" s="47"/>
      <c r="J25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99</v>
      </c>
      <c r="I3" s="23">
        <f>SUMIFS(I8:I148,A8:A148,"SD")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99</v>
      </c>
      <c r="D4" s="20"/>
      <c r="E4" s="21" t="s">
        <v>100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SUMIFS(I9:I44,A9:A44,"P")</f>
        <v>0</v>
      </c>
      <c r="J8" s="34"/>
    </row>
    <row r="9">
      <c r="A9" s="35" t="s">
        <v>122</v>
      </c>
      <c r="B9" s="35">
        <v>1</v>
      </c>
      <c r="C9" s="36" t="s">
        <v>785</v>
      </c>
      <c r="D9" s="35" t="s">
        <v>124</v>
      </c>
      <c r="E9" s="37" t="s">
        <v>218</v>
      </c>
      <c r="F9" s="38" t="s">
        <v>126</v>
      </c>
      <c r="G9" s="39">
        <v>42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127</v>
      </c>
      <c r="B10" s="42"/>
      <c r="C10" s="43"/>
      <c r="D10" s="43"/>
      <c r="E10" s="37" t="s">
        <v>786</v>
      </c>
      <c r="F10" s="43"/>
      <c r="G10" s="43"/>
      <c r="H10" s="43"/>
      <c r="I10" s="43"/>
      <c r="J10" s="44"/>
    </row>
    <row r="11">
      <c r="A11" s="35" t="s">
        <v>129</v>
      </c>
      <c r="B11" s="42"/>
      <c r="C11" s="43"/>
      <c r="D11" s="43"/>
      <c r="E11" s="45" t="s">
        <v>1310</v>
      </c>
      <c r="F11" s="43"/>
      <c r="G11" s="43"/>
      <c r="H11" s="43"/>
      <c r="I11" s="43"/>
      <c r="J11" s="44"/>
    </row>
    <row r="12" ht="29">
      <c r="A12" s="35" t="s">
        <v>131</v>
      </c>
      <c r="B12" s="42"/>
      <c r="C12" s="43"/>
      <c r="D12" s="43"/>
      <c r="E12" s="37" t="s">
        <v>788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1228</v>
      </c>
      <c r="D13" s="35" t="s">
        <v>124</v>
      </c>
      <c r="E13" s="37" t="s">
        <v>1311</v>
      </c>
      <c r="F13" s="38" t="s">
        <v>136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3.5">
      <c r="A14" s="35" t="s">
        <v>127</v>
      </c>
      <c r="B14" s="42"/>
      <c r="C14" s="43"/>
      <c r="D14" s="43"/>
      <c r="E14" s="37" t="s">
        <v>1312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138</v>
      </c>
      <c r="F15" s="43"/>
      <c r="G15" s="43"/>
      <c r="H15" s="43"/>
      <c r="I15" s="43"/>
      <c r="J15" s="44"/>
    </row>
    <row r="16">
      <c r="A16" s="35" t="s">
        <v>131</v>
      </c>
      <c r="B16" s="42"/>
      <c r="C16" s="43"/>
      <c r="D16" s="43"/>
      <c r="E16" s="37" t="s">
        <v>1231</v>
      </c>
      <c r="F16" s="43"/>
      <c r="G16" s="43"/>
      <c r="H16" s="43"/>
      <c r="I16" s="43"/>
      <c r="J16" s="44"/>
    </row>
    <row r="17" ht="29">
      <c r="A17" s="35" t="s">
        <v>122</v>
      </c>
      <c r="B17" s="35">
        <v>3</v>
      </c>
      <c r="C17" s="36" t="s">
        <v>1313</v>
      </c>
      <c r="D17" s="35" t="s">
        <v>124</v>
      </c>
      <c r="E17" s="37" t="s">
        <v>1314</v>
      </c>
      <c r="F17" s="38" t="s">
        <v>206</v>
      </c>
      <c r="G17" s="39">
        <v>0.34699999999999998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58">
      <c r="A18" s="35" t="s">
        <v>127</v>
      </c>
      <c r="B18" s="42"/>
      <c r="C18" s="43"/>
      <c r="D18" s="43"/>
      <c r="E18" s="37" t="s">
        <v>1315</v>
      </c>
      <c r="F18" s="43"/>
      <c r="G18" s="43"/>
      <c r="H18" s="43"/>
      <c r="I18" s="43"/>
      <c r="J18" s="44"/>
    </row>
    <row r="19">
      <c r="A19" s="35" t="s">
        <v>129</v>
      </c>
      <c r="B19" s="42"/>
      <c r="C19" s="43"/>
      <c r="D19" s="43"/>
      <c r="E19" s="45" t="s">
        <v>1316</v>
      </c>
      <c r="F19" s="43"/>
      <c r="G19" s="43"/>
      <c r="H19" s="43"/>
      <c r="I19" s="43"/>
      <c r="J19" s="44"/>
    </row>
    <row r="20" ht="159.5">
      <c r="A20" s="35" t="s">
        <v>131</v>
      </c>
      <c r="B20" s="42"/>
      <c r="C20" s="43"/>
      <c r="D20" s="43"/>
      <c r="E20" s="37" t="s">
        <v>1317</v>
      </c>
      <c r="F20" s="43"/>
      <c r="G20" s="43"/>
      <c r="H20" s="43"/>
      <c r="I20" s="43"/>
      <c r="J20" s="44"/>
    </row>
    <row r="21">
      <c r="A21" s="35" t="s">
        <v>122</v>
      </c>
      <c r="B21" s="35">
        <v>4</v>
      </c>
      <c r="C21" s="36" t="s">
        <v>1318</v>
      </c>
      <c r="D21" s="35" t="s">
        <v>124</v>
      </c>
      <c r="E21" s="37" t="s">
        <v>1319</v>
      </c>
      <c r="F21" s="38" t="s">
        <v>1320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127</v>
      </c>
      <c r="B22" s="42"/>
      <c r="C22" s="43"/>
      <c r="D22" s="43"/>
      <c r="E22" s="37" t="s">
        <v>1321</v>
      </c>
      <c r="F22" s="43"/>
      <c r="G22" s="43"/>
      <c r="H22" s="43"/>
      <c r="I22" s="43"/>
      <c r="J22" s="44"/>
    </row>
    <row r="23">
      <c r="A23" s="35" t="s">
        <v>129</v>
      </c>
      <c r="B23" s="42"/>
      <c r="C23" s="43"/>
      <c r="D23" s="43"/>
      <c r="E23" s="45" t="s">
        <v>138</v>
      </c>
      <c r="F23" s="43"/>
      <c r="G23" s="43"/>
      <c r="H23" s="43"/>
      <c r="I23" s="43"/>
      <c r="J23" s="44"/>
    </row>
    <row r="24" ht="29">
      <c r="A24" s="35" t="s">
        <v>131</v>
      </c>
      <c r="B24" s="42"/>
      <c r="C24" s="43"/>
      <c r="D24" s="43"/>
      <c r="E24" s="37" t="s">
        <v>846</v>
      </c>
      <c r="F24" s="43"/>
      <c r="G24" s="43"/>
      <c r="H24" s="43"/>
      <c r="I24" s="43"/>
      <c r="J24" s="44"/>
    </row>
    <row r="25">
      <c r="A25" s="35" t="s">
        <v>122</v>
      </c>
      <c r="B25" s="35">
        <v>5</v>
      </c>
      <c r="C25" s="36" t="s">
        <v>1322</v>
      </c>
      <c r="D25" s="35" t="s">
        <v>124</v>
      </c>
      <c r="E25" s="37" t="s">
        <v>1323</v>
      </c>
      <c r="F25" s="38" t="s">
        <v>136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127</v>
      </c>
      <c r="B26" s="42"/>
      <c r="C26" s="43"/>
      <c r="D26" s="43"/>
      <c r="E26" s="37" t="s">
        <v>1324</v>
      </c>
      <c r="F26" s="43"/>
      <c r="G26" s="43"/>
      <c r="H26" s="43"/>
      <c r="I26" s="43"/>
      <c r="J26" s="44"/>
    </row>
    <row r="27">
      <c r="A27" s="35" t="s">
        <v>129</v>
      </c>
      <c r="B27" s="42"/>
      <c r="C27" s="43"/>
      <c r="D27" s="43"/>
      <c r="E27" s="45" t="s">
        <v>138</v>
      </c>
      <c r="F27" s="43"/>
      <c r="G27" s="43"/>
      <c r="H27" s="43"/>
      <c r="I27" s="43"/>
      <c r="J27" s="44"/>
    </row>
    <row r="28" ht="29">
      <c r="A28" s="35" t="s">
        <v>131</v>
      </c>
      <c r="B28" s="42"/>
      <c r="C28" s="43"/>
      <c r="D28" s="43"/>
      <c r="E28" s="37" t="s">
        <v>846</v>
      </c>
      <c r="F28" s="43"/>
      <c r="G28" s="43"/>
      <c r="H28" s="43"/>
      <c r="I28" s="43"/>
      <c r="J28" s="44"/>
    </row>
    <row r="29">
      <c r="A29" s="35" t="s">
        <v>122</v>
      </c>
      <c r="B29" s="35">
        <v>6</v>
      </c>
      <c r="C29" s="36" t="s">
        <v>1200</v>
      </c>
      <c r="D29" s="35" t="s">
        <v>124</v>
      </c>
      <c r="E29" s="37" t="s">
        <v>844</v>
      </c>
      <c r="F29" s="38" t="s">
        <v>136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127</v>
      </c>
      <c r="B30" s="42"/>
      <c r="C30" s="43"/>
      <c r="D30" s="43"/>
      <c r="E30" s="37" t="s">
        <v>845</v>
      </c>
      <c r="F30" s="43"/>
      <c r="G30" s="43"/>
      <c r="H30" s="43"/>
      <c r="I30" s="43"/>
      <c r="J30" s="44"/>
    </row>
    <row r="31">
      <c r="A31" s="35" t="s">
        <v>129</v>
      </c>
      <c r="B31" s="42"/>
      <c r="C31" s="43"/>
      <c r="D31" s="43"/>
      <c r="E31" s="45" t="s">
        <v>138</v>
      </c>
      <c r="F31" s="43"/>
      <c r="G31" s="43"/>
      <c r="H31" s="43"/>
      <c r="I31" s="43"/>
      <c r="J31" s="44"/>
    </row>
    <row r="32" ht="29">
      <c r="A32" s="35" t="s">
        <v>131</v>
      </c>
      <c r="B32" s="42"/>
      <c r="C32" s="43"/>
      <c r="D32" s="43"/>
      <c r="E32" s="37" t="s">
        <v>846</v>
      </c>
      <c r="F32" s="43"/>
      <c r="G32" s="43"/>
      <c r="H32" s="43"/>
      <c r="I32" s="43"/>
      <c r="J32" s="44"/>
    </row>
    <row r="33">
      <c r="A33" s="35" t="s">
        <v>122</v>
      </c>
      <c r="B33" s="35">
        <v>7</v>
      </c>
      <c r="C33" s="36" t="s">
        <v>1325</v>
      </c>
      <c r="D33" s="35" t="s">
        <v>124</v>
      </c>
      <c r="E33" s="37" t="s">
        <v>1202</v>
      </c>
      <c r="F33" s="38" t="s">
        <v>136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1326</v>
      </c>
      <c r="F34" s="43"/>
      <c r="G34" s="43"/>
      <c r="H34" s="43"/>
      <c r="I34" s="43"/>
      <c r="J34" s="44"/>
    </row>
    <row r="35">
      <c r="A35" s="35" t="s">
        <v>129</v>
      </c>
      <c r="B35" s="42"/>
      <c r="C35" s="43"/>
      <c r="D35" s="43"/>
      <c r="E35" s="45" t="s">
        <v>138</v>
      </c>
      <c r="F35" s="43"/>
      <c r="G35" s="43"/>
      <c r="H35" s="43"/>
      <c r="I35" s="43"/>
      <c r="J35" s="44"/>
    </row>
    <row r="36" ht="29">
      <c r="A36" s="35" t="s">
        <v>131</v>
      </c>
      <c r="B36" s="42"/>
      <c r="C36" s="43"/>
      <c r="D36" s="43"/>
      <c r="E36" s="37" t="s">
        <v>846</v>
      </c>
      <c r="F36" s="43"/>
      <c r="G36" s="43"/>
      <c r="H36" s="43"/>
      <c r="I36" s="43"/>
      <c r="J36" s="44"/>
    </row>
    <row r="37">
      <c r="A37" s="35" t="s">
        <v>122</v>
      </c>
      <c r="B37" s="35">
        <v>8</v>
      </c>
      <c r="C37" s="36" t="s">
        <v>1327</v>
      </c>
      <c r="D37" s="35" t="s">
        <v>124</v>
      </c>
      <c r="E37" s="37" t="s">
        <v>1205</v>
      </c>
      <c r="F37" s="38" t="s">
        <v>136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127</v>
      </c>
      <c r="B38" s="42"/>
      <c r="C38" s="43"/>
      <c r="D38" s="43"/>
      <c r="E38" s="49" t="s">
        <v>124</v>
      </c>
      <c r="F38" s="43"/>
      <c r="G38" s="43"/>
      <c r="H38" s="43"/>
      <c r="I38" s="43"/>
      <c r="J38" s="44"/>
    </row>
    <row r="39">
      <c r="A39" s="35" t="s">
        <v>129</v>
      </c>
      <c r="B39" s="42"/>
      <c r="C39" s="43"/>
      <c r="D39" s="43"/>
      <c r="E39" s="45" t="s">
        <v>138</v>
      </c>
      <c r="F39" s="43"/>
      <c r="G39" s="43"/>
      <c r="H39" s="43"/>
      <c r="I39" s="43"/>
      <c r="J39" s="44"/>
    </row>
    <row r="40" ht="29">
      <c r="A40" s="35" t="s">
        <v>131</v>
      </c>
      <c r="B40" s="42"/>
      <c r="C40" s="43"/>
      <c r="D40" s="43"/>
      <c r="E40" s="37" t="s">
        <v>1207</v>
      </c>
      <c r="F40" s="43"/>
      <c r="G40" s="43"/>
      <c r="H40" s="43"/>
      <c r="I40" s="43"/>
      <c r="J40" s="44"/>
    </row>
    <row r="41">
      <c r="A41" s="35" t="s">
        <v>122</v>
      </c>
      <c r="B41" s="35">
        <v>9</v>
      </c>
      <c r="C41" s="36" t="s">
        <v>1328</v>
      </c>
      <c r="D41" s="35" t="s">
        <v>124</v>
      </c>
      <c r="E41" s="37" t="s">
        <v>1329</v>
      </c>
      <c r="F41" s="38" t="s">
        <v>136</v>
      </c>
      <c r="G41" s="39">
        <v>4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29">
      <c r="A42" s="35" t="s">
        <v>127</v>
      </c>
      <c r="B42" s="42"/>
      <c r="C42" s="43"/>
      <c r="D42" s="43"/>
      <c r="E42" s="37" t="s">
        <v>1330</v>
      </c>
      <c r="F42" s="43"/>
      <c r="G42" s="43"/>
      <c r="H42" s="43"/>
      <c r="I42" s="43"/>
      <c r="J42" s="44"/>
    </row>
    <row r="43">
      <c r="A43" s="35" t="s">
        <v>129</v>
      </c>
      <c r="B43" s="42"/>
      <c r="C43" s="43"/>
      <c r="D43" s="43"/>
      <c r="E43" s="45" t="s">
        <v>1331</v>
      </c>
      <c r="F43" s="43"/>
      <c r="G43" s="43"/>
      <c r="H43" s="43"/>
      <c r="I43" s="43"/>
      <c r="J43" s="44"/>
    </row>
    <row r="44" ht="29">
      <c r="A44" s="35" t="s">
        <v>131</v>
      </c>
      <c r="B44" s="42"/>
      <c r="C44" s="43"/>
      <c r="D44" s="43"/>
      <c r="E44" s="37" t="s">
        <v>1207</v>
      </c>
      <c r="F44" s="43"/>
      <c r="G44" s="43"/>
      <c r="H44" s="43"/>
      <c r="I44" s="43"/>
      <c r="J44" s="44"/>
    </row>
    <row r="45">
      <c r="A45" s="29" t="s">
        <v>119</v>
      </c>
      <c r="B45" s="30"/>
      <c r="C45" s="31" t="s">
        <v>143</v>
      </c>
      <c r="D45" s="32"/>
      <c r="E45" s="29" t="s">
        <v>144</v>
      </c>
      <c r="F45" s="32"/>
      <c r="G45" s="32"/>
      <c r="H45" s="32"/>
      <c r="I45" s="33">
        <f>SUMIFS(I46:I61,A46:A61,"P")</f>
        <v>0</v>
      </c>
      <c r="J45" s="34"/>
    </row>
    <row r="46">
      <c r="A46" s="35" t="s">
        <v>122</v>
      </c>
      <c r="B46" s="35">
        <v>10</v>
      </c>
      <c r="C46" s="36" t="s">
        <v>1332</v>
      </c>
      <c r="D46" s="35" t="s">
        <v>124</v>
      </c>
      <c r="E46" s="37" t="s">
        <v>1333</v>
      </c>
      <c r="F46" s="38" t="s">
        <v>212</v>
      </c>
      <c r="G46" s="39">
        <v>260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127</v>
      </c>
      <c r="B47" s="42"/>
      <c r="C47" s="43"/>
      <c r="D47" s="43"/>
      <c r="E47" s="37" t="s">
        <v>1334</v>
      </c>
      <c r="F47" s="43"/>
      <c r="G47" s="43"/>
      <c r="H47" s="43"/>
      <c r="I47" s="43"/>
      <c r="J47" s="44"/>
    </row>
    <row r="48">
      <c r="A48" s="35" t="s">
        <v>129</v>
      </c>
      <c r="B48" s="42"/>
      <c r="C48" s="43"/>
      <c r="D48" s="43"/>
      <c r="E48" s="45" t="s">
        <v>1335</v>
      </c>
      <c r="F48" s="43"/>
      <c r="G48" s="43"/>
      <c r="H48" s="43"/>
      <c r="I48" s="43"/>
      <c r="J48" s="44"/>
    </row>
    <row r="49" ht="87">
      <c r="A49" s="35" t="s">
        <v>131</v>
      </c>
      <c r="B49" s="42"/>
      <c r="C49" s="43"/>
      <c r="D49" s="43"/>
      <c r="E49" s="37" t="s">
        <v>1336</v>
      </c>
      <c r="F49" s="43"/>
      <c r="G49" s="43"/>
      <c r="H49" s="43"/>
      <c r="I49" s="43"/>
      <c r="J49" s="44"/>
    </row>
    <row r="50">
      <c r="A50" s="35" t="s">
        <v>122</v>
      </c>
      <c r="B50" s="35">
        <v>11</v>
      </c>
      <c r="C50" s="36" t="s">
        <v>254</v>
      </c>
      <c r="D50" s="35" t="s">
        <v>124</v>
      </c>
      <c r="E50" s="37" t="s">
        <v>255</v>
      </c>
      <c r="F50" s="38" t="s">
        <v>126</v>
      </c>
      <c r="G50" s="39">
        <v>42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43.5">
      <c r="A51" s="35" t="s">
        <v>127</v>
      </c>
      <c r="B51" s="42"/>
      <c r="C51" s="43"/>
      <c r="D51" s="43"/>
      <c r="E51" s="37" t="s">
        <v>1337</v>
      </c>
      <c r="F51" s="43"/>
      <c r="G51" s="43"/>
      <c r="H51" s="43"/>
      <c r="I51" s="43"/>
      <c r="J51" s="44"/>
    </row>
    <row r="52">
      <c r="A52" s="35" t="s">
        <v>129</v>
      </c>
      <c r="B52" s="42"/>
      <c r="C52" s="43"/>
      <c r="D52" s="43"/>
      <c r="E52" s="45" t="s">
        <v>1338</v>
      </c>
      <c r="F52" s="43"/>
      <c r="G52" s="43"/>
      <c r="H52" s="43"/>
      <c r="I52" s="43"/>
      <c r="J52" s="44"/>
    </row>
    <row r="53" ht="391.5">
      <c r="A53" s="35" t="s">
        <v>131</v>
      </c>
      <c r="B53" s="42"/>
      <c r="C53" s="43"/>
      <c r="D53" s="43"/>
      <c r="E53" s="37" t="s">
        <v>856</v>
      </c>
      <c r="F53" s="43"/>
      <c r="G53" s="43"/>
      <c r="H53" s="43"/>
      <c r="I53" s="43"/>
      <c r="J53" s="44"/>
    </row>
    <row r="54">
      <c r="A54" s="35" t="s">
        <v>122</v>
      </c>
      <c r="B54" s="35">
        <v>12</v>
      </c>
      <c r="C54" s="36" t="s">
        <v>796</v>
      </c>
      <c r="D54" s="35" t="s">
        <v>124</v>
      </c>
      <c r="E54" s="37" t="s">
        <v>797</v>
      </c>
      <c r="F54" s="38" t="s">
        <v>126</v>
      </c>
      <c r="G54" s="39">
        <v>42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127</v>
      </c>
      <c r="B55" s="42"/>
      <c r="C55" s="43"/>
      <c r="D55" s="43"/>
      <c r="E55" s="37" t="s">
        <v>1339</v>
      </c>
      <c r="F55" s="43"/>
      <c r="G55" s="43"/>
      <c r="H55" s="43"/>
      <c r="I55" s="43"/>
      <c r="J55" s="44"/>
    </row>
    <row r="56">
      <c r="A56" s="35" t="s">
        <v>129</v>
      </c>
      <c r="B56" s="42"/>
      <c r="C56" s="43"/>
      <c r="D56" s="43"/>
      <c r="E56" s="45" t="s">
        <v>1338</v>
      </c>
      <c r="F56" s="43"/>
      <c r="G56" s="43"/>
      <c r="H56" s="43"/>
      <c r="I56" s="43"/>
      <c r="J56" s="44"/>
    </row>
    <row r="57" ht="232">
      <c r="A57" s="35" t="s">
        <v>131</v>
      </c>
      <c r="B57" s="42"/>
      <c r="C57" s="43"/>
      <c r="D57" s="43"/>
      <c r="E57" s="37" t="s">
        <v>800</v>
      </c>
      <c r="F57" s="43"/>
      <c r="G57" s="43"/>
      <c r="H57" s="43"/>
      <c r="I57" s="43"/>
      <c r="J57" s="44"/>
    </row>
    <row r="58">
      <c r="A58" s="35" t="s">
        <v>122</v>
      </c>
      <c r="B58" s="35">
        <v>13</v>
      </c>
      <c r="C58" s="36" t="s">
        <v>805</v>
      </c>
      <c r="D58" s="35" t="s">
        <v>124</v>
      </c>
      <c r="E58" s="37" t="s">
        <v>806</v>
      </c>
      <c r="F58" s="38" t="s">
        <v>126</v>
      </c>
      <c r="G58" s="39">
        <v>44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130.5">
      <c r="A59" s="35" t="s">
        <v>127</v>
      </c>
      <c r="B59" s="42"/>
      <c r="C59" s="43"/>
      <c r="D59" s="43"/>
      <c r="E59" s="37" t="s">
        <v>1340</v>
      </c>
      <c r="F59" s="43"/>
      <c r="G59" s="43"/>
      <c r="H59" s="43"/>
      <c r="I59" s="43"/>
      <c r="J59" s="44"/>
    </row>
    <row r="60">
      <c r="A60" s="35" t="s">
        <v>129</v>
      </c>
      <c r="B60" s="42"/>
      <c r="C60" s="43"/>
      <c r="D60" s="43"/>
      <c r="E60" s="45" t="s">
        <v>982</v>
      </c>
      <c r="F60" s="43"/>
      <c r="G60" s="43"/>
      <c r="H60" s="43"/>
      <c r="I60" s="43"/>
      <c r="J60" s="44"/>
    </row>
    <row r="61" ht="391.5">
      <c r="A61" s="35" t="s">
        <v>131</v>
      </c>
      <c r="B61" s="42"/>
      <c r="C61" s="43"/>
      <c r="D61" s="43"/>
      <c r="E61" s="37" t="s">
        <v>809</v>
      </c>
      <c r="F61" s="43"/>
      <c r="G61" s="43"/>
      <c r="H61" s="43"/>
      <c r="I61" s="43"/>
      <c r="J61" s="44"/>
    </row>
    <row r="62">
      <c r="A62" s="29" t="s">
        <v>119</v>
      </c>
      <c r="B62" s="30"/>
      <c r="C62" s="31" t="s">
        <v>281</v>
      </c>
      <c r="D62" s="32"/>
      <c r="E62" s="29" t="s">
        <v>282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122</v>
      </c>
      <c r="B63" s="35">
        <v>14</v>
      </c>
      <c r="C63" s="36" t="s">
        <v>288</v>
      </c>
      <c r="D63" s="35" t="s">
        <v>124</v>
      </c>
      <c r="E63" s="37" t="s">
        <v>289</v>
      </c>
      <c r="F63" s="38" t="s">
        <v>126</v>
      </c>
      <c r="G63" s="39">
        <v>15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127</v>
      </c>
      <c r="B64" s="42"/>
      <c r="C64" s="43"/>
      <c r="D64" s="43"/>
      <c r="E64" s="37" t="s">
        <v>1341</v>
      </c>
      <c r="F64" s="43"/>
      <c r="G64" s="43"/>
      <c r="H64" s="43"/>
      <c r="I64" s="43"/>
      <c r="J64" s="44"/>
    </row>
    <row r="65">
      <c r="A65" s="35" t="s">
        <v>129</v>
      </c>
      <c r="B65" s="42"/>
      <c r="C65" s="43"/>
      <c r="D65" s="43"/>
      <c r="E65" s="45" t="s">
        <v>1342</v>
      </c>
      <c r="F65" s="43"/>
      <c r="G65" s="43"/>
      <c r="H65" s="43"/>
      <c r="I65" s="43"/>
      <c r="J65" s="44"/>
    </row>
    <row r="66" ht="58">
      <c r="A66" s="35" t="s">
        <v>131</v>
      </c>
      <c r="B66" s="42"/>
      <c r="C66" s="43"/>
      <c r="D66" s="43"/>
      <c r="E66" s="37" t="s">
        <v>812</v>
      </c>
      <c r="F66" s="43"/>
      <c r="G66" s="43"/>
      <c r="H66" s="43"/>
      <c r="I66" s="43"/>
      <c r="J66" s="44"/>
    </row>
    <row r="67">
      <c r="A67" s="29" t="s">
        <v>119</v>
      </c>
      <c r="B67" s="30"/>
      <c r="C67" s="31" t="s">
        <v>327</v>
      </c>
      <c r="D67" s="32"/>
      <c r="E67" s="29" t="s">
        <v>328</v>
      </c>
      <c r="F67" s="32"/>
      <c r="G67" s="32"/>
      <c r="H67" s="32"/>
      <c r="I67" s="33">
        <f>SUMIFS(I68:I131,A68:A131,"P")</f>
        <v>0</v>
      </c>
      <c r="J67" s="34"/>
    </row>
    <row r="68">
      <c r="A68" s="35" t="s">
        <v>122</v>
      </c>
      <c r="B68" s="35">
        <v>15</v>
      </c>
      <c r="C68" s="36" t="s">
        <v>877</v>
      </c>
      <c r="D68" s="35" t="s">
        <v>124</v>
      </c>
      <c r="E68" s="37" t="s">
        <v>878</v>
      </c>
      <c r="F68" s="38" t="s">
        <v>212</v>
      </c>
      <c r="G68" s="39">
        <v>22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 ht="29">
      <c r="A69" s="35" t="s">
        <v>127</v>
      </c>
      <c r="B69" s="42"/>
      <c r="C69" s="43"/>
      <c r="D69" s="43"/>
      <c r="E69" s="37" t="s">
        <v>1343</v>
      </c>
      <c r="F69" s="43"/>
      <c r="G69" s="43"/>
      <c r="H69" s="43"/>
      <c r="I69" s="43"/>
      <c r="J69" s="44"/>
    </row>
    <row r="70">
      <c r="A70" s="35" t="s">
        <v>129</v>
      </c>
      <c r="B70" s="42"/>
      <c r="C70" s="43"/>
      <c r="D70" s="43"/>
      <c r="E70" s="45" t="s">
        <v>1344</v>
      </c>
      <c r="F70" s="43"/>
      <c r="G70" s="43"/>
      <c r="H70" s="43"/>
      <c r="I70" s="43"/>
      <c r="J70" s="44"/>
    </row>
    <row r="71" ht="319">
      <c r="A71" s="35" t="s">
        <v>131</v>
      </c>
      <c r="B71" s="42"/>
      <c r="C71" s="43"/>
      <c r="D71" s="43"/>
      <c r="E71" s="37" t="s">
        <v>881</v>
      </c>
      <c r="F71" s="43"/>
      <c r="G71" s="43"/>
      <c r="H71" s="43"/>
      <c r="I71" s="43"/>
      <c r="J71" s="44"/>
    </row>
    <row r="72">
      <c r="A72" s="35" t="s">
        <v>122</v>
      </c>
      <c r="B72" s="35">
        <v>16</v>
      </c>
      <c r="C72" s="36" t="s">
        <v>1345</v>
      </c>
      <c r="D72" s="35" t="s">
        <v>124</v>
      </c>
      <c r="E72" s="37" t="s">
        <v>1346</v>
      </c>
      <c r="F72" s="38" t="s">
        <v>212</v>
      </c>
      <c r="G72" s="39">
        <v>127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29">
      <c r="A73" s="35" t="s">
        <v>127</v>
      </c>
      <c r="B73" s="42"/>
      <c r="C73" s="43"/>
      <c r="D73" s="43"/>
      <c r="E73" s="37" t="s">
        <v>1347</v>
      </c>
      <c r="F73" s="43"/>
      <c r="G73" s="43"/>
      <c r="H73" s="43"/>
      <c r="I73" s="43"/>
      <c r="J73" s="44"/>
    </row>
    <row r="74">
      <c r="A74" s="35" t="s">
        <v>129</v>
      </c>
      <c r="B74" s="42"/>
      <c r="C74" s="43"/>
      <c r="D74" s="43"/>
      <c r="E74" s="45" t="s">
        <v>1348</v>
      </c>
      <c r="F74" s="43"/>
      <c r="G74" s="43"/>
      <c r="H74" s="43"/>
      <c r="I74" s="43"/>
      <c r="J74" s="44"/>
    </row>
    <row r="75" ht="319">
      <c r="A75" s="35" t="s">
        <v>131</v>
      </c>
      <c r="B75" s="42"/>
      <c r="C75" s="43"/>
      <c r="D75" s="43"/>
      <c r="E75" s="37" t="s">
        <v>881</v>
      </c>
      <c r="F75" s="43"/>
      <c r="G75" s="43"/>
      <c r="H75" s="43"/>
      <c r="I75" s="43"/>
      <c r="J75" s="44"/>
    </row>
    <row r="76" ht="29">
      <c r="A76" s="35" t="s">
        <v>122</v>
      </c>
      <c r="B76" s="35">
        <v>17</v>
      </c>
      <c r="C76" s="36" t="s">
        <v>1349</v>
      </c>
      <c r="D76" s="35" t="s">
        <v>124</v>
      </c>
      <c r="E76" s="37" t="s">
        <v>1350</v>
      </c>
      <c r="F76" s="38" t="s">
        <v>212</v>
      </c>
      <c r="G76" s="39">
        <v>111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29">
      <c r="A77" s="35" t="s">
        <v>127</v>
      </c>
      <c r="B77" s="42"/>
      <c r="C77" s="43"/>
      <c r="D77" s="43"/>
      <c r="E77" s="37" t="s">
        <v>1351</v>
      </c>
      <c r="F77" s="43"/>
      <c r="G77" s="43"/>
      <c r="H77" s="43"/>
      <c r="I77" s="43"/>
      <c r="J77" s="44"/>
    </row>
    <row r="78">
      <c r="A78" s="35" t="s">
        <v>129</v>
      </c>
      <c r="B78" s="42"/>
      <c r="C78" s="43"/>
      <c r="D78" s="43"/>
      <c r="E78" s="45" t="s">
        <v>1352</v>
      </c>
      <c r="F78" s="43"/>
      <c r="G78" s="43"/>
      <c r="H78" s="43"/>
      <c r="I78" s="43"/>
      <c r="J78" s="44"/>
    </row>
    <row r="79" ht="319">
      <c r="A79" s="35" t="s">
        <v>131</v>
      </c>
      <c r="B79" s="42"/>
      <c r="C79" s="43"/>
      <c r="D79" s="43"/>
      <c r="E79" s="37" t="s">
        <v>881</v>
      </c>
      <c r="F79" s="43"/>
      <c r="G79" s="43"/>
      <c r="H79" s="43"/>
      <c r="I79" s="43"/>
      <c r="J79" s="44"/>
    </row>
    <row r="80">
      <c r="A80" s="35" t="s">
        <v>122</v>
      </c>
      <c r="B80" s="35">
        <v>18</v>
      </c>
      <c r="C80" s="36" t="s">
        <v>1353</v>
      </c>
      <c r="D80" s="35" t="s">
        <v>124</v>
      </c>
      <c r="E80" s="37" t="s">
        <v>1354</v>
      </c>
      <c r="F80" s="38" t="s">
        <v>212</v>
      </c>
      <c r="G80" s="39">
        <v>3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29">
      <c r="A81" s="35" t="s">
        <v>127</v>
      </c>
      <c r="B81" s="42"/>
      <c r="C81" s="43"/>
      <c r="D81" s="43"/>
      <c r="E81" s="37" t="s">
        <v>1355</v>
      </c>
      <c r="F81" s="43"/>
      <c r="G81" s="43"/>
      <c r="H81" s="43"/>
      <c r="I81" s="43"/>
      <c r="J81" s="44"/>
    </row>
    <row r="82">
      <c r="A82" s="35" t="s">
        <v>129</v>
      </c>
      <c r="B82" s="42"/>
      <c r="C82" s="43"/>
      <c r="D82" s="43"/>
      <c r="E82" s="45" t="s">
        <v>470</v>
      </c>
      <c r="F82" s="43"/>
      <c r="G82" s="43"/>
      <c r="H82" s="43"/>
      <c r="I82" s="43"/>
      <c r="J82" s="44"/>
    </row>
    <row r="83" ht="304.5">
      <c r="A83" s="35" t="s">
        <v>131</v>
      </c>
      <c r="B83" s="42"/>
      <c r="C83" s="43"/>
      <c r="D83" s="43"/>
      <c r="E83" s="37" t="s">
        <v>960</v>
      </c>
      <c r="F83" s="43"/>
      <c r="G83" s="43"/>
      <c r="H83" s="43"/>
      <c r="I83" s="43"/>
      <c r="J83" s="44"/>
    </row>
    <row r="84">
      <c r="A84" s="35" t="s">
        <v>122</v>
      </c>
      <c r="B84" s="35">
        <v>19</v>
      </c>
      <c r="C84" s="36" t="s">
        <v>1356</v>
      </c>
      <c r="D84" s="35" t="s">
        <v>124</v>
      </c>
      <c r="E84" s="37" t="s">
        <v>1357</v>
      </c>
      <c r="F84" s="38" t="s">
        <v>212</v>
      </c>
      <c r="G84" s="39">
        <v>3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43.5">
      <c r="A85" s="35" t="s">
        <v>127</v>
      </c>
      <c r="B85" s="42"/>
      <c r="C85" s="43"/>
      <c r="D85" s="43"/>
      <c r="E85" s="37" t="s">
        <v>1358</v>
      </c>
      <c r="F85" s="43"/>
      <c r="G85" s="43"/>
      <c r="H85" s="43"/>
      <c r="I85" s="43"/>
      <c r="J85" s="44"/>
    </row>
    <row r="86">
      <c r="A86" s="35" t="s">
        <v>129</v>
      </c>
      <c r="B86" s="42"/>
      <c r="C86" s="43"/>
      <c r="D86" s="43"/>
      <c r="E86" s="45" t="s">
        <v>470</v>
      </c>
      <c r="F86" s="43"/>
      <c r="G86" s="43"/>
      <c r="H86" s="43"/>
      <c r="I86" s="43"/>
      <c r="J86" s="44"/>
    </row>
    <row r="87" ht="72.5">
      <c r="A87" s="35" t="s">
        <v>131</v>
      </c>
      <c r="B87" s="42"/>
      <c r="C87" s="43"/>
      <c r="D87" s="43"/>
      <c r="E87" s="37" t="s">
        <v>1259</v>
      </c>
      <c r="F87" s="43"/>
      <c r="G87" s="43"/>
      <c r="H87" s="43"/>
      <c r="I87" s="43"/>
      <c r="J87" s="44"/>
    </row>
    <row r="88">
      <c r="A88" s="35" t="s">
        <v>122</v>
      </c>
      <c r="B88" s="35">
        <v>20</v>
      </c>
      <c r="C88" s="36" t="s">
        <v>1275</v>
      </c>
      <c r="D88" s="35" t="s">
        <v>124</v>
      </c>
      <c r="E88" s="37" t="s">
        <v>1276</v>
      </c>
      <c r="F88" s="38" t="s">
        <v>153</v>
      </c>
      <c r="G88" s="39">
        <v>8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29">
      <c r="A89" s="35" t="s">
        <v>127</v>
      </c>
      <c r="B89" s="42"/>
      <c r="C89" s="43"/>
      <c r="D89" s="43"/>
      <c r="E89" s="37" t="s">
        <v>1359</v>
      </c>
      <c r="F89" s="43"/>
      <c r="G89" s="43"/>
      <c r="H89" s="43"/>
      <c r="I89" s="43"/>
      <c r="J89" s="44"/>
    </row>
    <row r="90">
      <c r="A90" s="35" t="s">
        <v>129</v>
      </c>
      <c r="B90" s="42"/>
      <c r="C90" s="43"/>
      <c r="D90" s="43"/>
      <c r="E90" s="45" t="s">
        <v>1360</v>
      </c>
      <c r="F90" s="43"/>
      <c r="G90" s="43"/>
      <c r="H90" s="43"/>
      <c r="I90" s="43"/>
      <c r="J90" s="44"/>
    </row>
    <row r="91" ht="43.5">
      <c r="A91" s="35" t="s">
        <v>131</v>
      </c>
      <c r="B91" s="42"/>
      <c r="C91" s="43"/>
      <c r="D91" s="43"/>
      <c r="E91" s="37" t="s">
        <v>886</v>
      </c>
      <c r="F91" s="43"/>
      <c r="G91" s="43"/>
      <c r="H91" s="43"/>
      <c r="I91" s="43"/>
      <c r="J91" s="44"/>
    </row>
    <row r="92">
      <c r="A92" s="35" t="s">
        <v>122</v>
      </c>
      <c r="B92" s="35">
        <v>21</v>
      </c>
      <c r="C92" s="36" t="s">
        <v>895</v>
      </c>
      <c r="D92" s="35" t="s">
        <v>124</v>
      </c>
      <c r="E92" s="37" t="s">
        <v>896</v>
      </c>
      <c r="F92" s="38" t="s">
        <v>153</v>
      </c>
      <c r="G92" s="39">
        <v>11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43.5">
      <c r="A93" s="35" t="s">
        <v>127</v>
      </c>
      <c r="B93" s="42"/>
      <c r="C93" s="43"/>
      <c r="D93" s="43"/>
      <c r="E93" s="37" t="s">
        <v>1361</v>
      </c>
      <c r="F93" s="43"/>
      <c r="G93" s="43"/>
      <c r="H93" s="43"/>
      <c r="I93" s="43"/>
      <c r="J93" s="44"/>
    </row>
    <row r="94">
      <c r="A94" s="35" t="s">
        <v>129</v>
      </c>
      <c r="B94" s="42"/>
      <c r="C94" s="43"/>
      <c r="D94" s="43"/>
      <c r="E94" s="45" t="s">
        <v>1362</v>
      </c>
      <c r="F94" s="43"/>
      <c r="G94" s="43"/>
      <c r="H94" s="43"/>
      <c r="I94" s="43"/>
      <c r="J94" s="44"/>
    </row>
    <row r="95" ht="43.5">
      <c r="A95" s="35" t="s">
        <v>131</v>
      </c>
      <c r="B95" s="42"/>
      <c r="C95" s="43"/>
      <c r="D95" s="43"/>
      <c r="E95" s="37" t="s">
        <v>828</v>
      </c>
      <c r="F95" s="43"/>
      <c r="G95" s="43"/>
      <c r="H95" s="43"/>
      <c r="I95" s="43"/>
      <c r="J95" s="44"/>
    </row>
    <row r="96">
      <c r="A96" s="35" t="s">
        <v>122</v>
      </c>
      <c r="B96" s="35">
        <v>22</v>
      </c>
      <c r="C96" s="36" t="s">
        <v>898</v>
      </c>
      <c r="D96" s="35" t="s">
        <v>124</v>
      </c>
      <c r="E96" s="37" t="s">
        <v>899</v>
      </c>
      <c r="F96" s="38" t="s">
        <v>212</v>
      </c>
      <c r="G96" s="39">
        <v>133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127</v>
      </c>
      <c r="B97" s="42"/>
      <c r="C97" s="43"/>
      <c r="D97" s="43"/>
      <c r="E97" s="37" t="s">
        <v>1363</v>
      </c>
      <c r="F97" s="43"/>
      <c r="G97" s="43"/>
      <c r="H97" s="43"/>
      <c r="I97" s="43"/>
      <c r="J97" s="44"/>
    </row>
    <row r="98">
      <c r="A98" s="35" t="s">
        <v>129</v>
      </c>
      <c r="B98" s="42"/>
      <c r="C98" s="43"/>
      <c r="D98" s="43"/>
      <c r="E98" s="45" t="s">
        <v>1364</v>
      </c>
      <c r="F98" s="43"/>
      <c r="G98" s="43"/>
      <c r="H98" s="43"/>
      <c r="I98" s="43"/>
      <c r="J98" s="44"/>
    </row>
    <row r="99" ht="58">
      <c r="A99" s="35" t="s">
        <v>131</v>
      </c>
      <c r="B99" s="42"/>
      <c r="C99" s="43"/>
      <c r="D99" s="43"/>
      <c r="E99" s="37" t="s">
        <v>902</v>
      </c>
      <c r="F99" s="43"/>
      <c r="G99" s="43"/>
      <c r="H99" s="43"/>
      <c r="I99" s="43"/>
      <c r="J99" s="44"/>
    </row>
    <row r="100">
      <c r="A100" s="35" t="s">
        <v>122</v>
      </c>
      <c r="B100" s="35">
        <v>23</v>
      </c>
      <c r="C100" s="36" t="s">
        <v>829</v>
      </c>
      <c r="D100" s="35" t="s">
        <v>124</v>
      </c>
      <c r="E100" s="37" t="s">
        <v>830</v>
      </c>
      <c r="F100" s="38" t="s">
        <v>212</v>
      </c>
      <c r="G100" s="39">
        <v>133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127</v>
      </c>
      <c r="B101" s="42"/>
      <c r="C101" s="43"/>
      <c r="D101" s="43"/>
      <c r="E101" s="37" t="s">
        <v>1365</v>
      </c>
      <c r="F101" s="43"/>
      <c r="G101" s="43"/>
      <c r="H101" s="43"/>
      <c r="I101" s="43"/>
      <c r="J101" s="44"/>
    </row>
    <row r="102">
      <c r="A102" s="35" t="s">
        <v>129</v>
      </c>
      <c r="B102" s="42"/>
      <c r="C102" s="43"/>
      <c r="D102" s="43"/>
      <c r="E102" s="45" t="s">
        <v>1364</v>
      </c>
      <c r="F102" s="43"/>
      <c r="G102" s="43"/>
      <c r="H102" s="43"/>
      <c r="I102" s="43"/>
      <c r="J102" s="44"/>
    </row>
    <row r="103" ht="43.5">
      <c r="A103" s="35" t="s">
        <v>131</v>
      </c>
      <c r="B103" s="42"/>
      <c r="C103" s="43"/>
      <c r="D103" s="43"/>
      <c r="E103" s="37" t="s">
        <v>828</v>
      </c>
      <c r="F103" s="43"/>
      <c r="G103" s="43"/>
      <c r="H103" s="43"/>
      <c r="I103" s="43"/>
      <c r="J103" s="44"/>
    </row>
    <row r="104">
      <c r="A104" s="35" t="s">
        <v>122</v>
      </c>
      <c r="B104" s="35">
        <v>24</v>
      </c>
      <c r="C104" s="36" t="s">
        <v>1366</v>
      </c>
      <c r="D104" s="35" t="s">
        <v>124</v>
      </c>
      <c r="E104" s="37" t="s">
        <v>1367</v>
      </c>
      <c r="F104" s="38" t="s">
        <v>153</v>
      </c>
      <c r="G104" s="39">
        <v>8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127</v>
      </c>
      <c r="B105" s="42"/>
      <c r="C105" s="43"/>
      <c r="D105" s="43"/>
      <c r="E105" s="37" t="s">
        <v>1368</v>
      </c>
      <c r="F105" s="43"/>
      <c r="G105" s="43"/>
      <c r="H105" s="43"/>
      <c r="I105" s="43"/>
      <c r="J105" s="44"/>
    </row>
    <row r="106">
      <c r="A106" s="35" t="s">
        <v>129</v>
      </c>
      <c r="B106" s="42"/>
      <c r="C106" s="43"/>
      <c r="D106" s="43"/>
      <c r="E106" s="45" t="s">
        <v>1360</v>
      </c>
      <c r="F106" s="43"/>
      <c r="G106" s="43"/>
      <c r="H106" s="43"/>
      <c r="I106" s="43"/>
      <c r="J106" s="44"/>
    </row>
    <row r="107" ht="43.5">
      <c r="A107" s="35" t="s">
        <v>131</v>
      </c>
      <c r="B107" s="42"/>
      <c r="C107" s="43"/>
      <c r="D107" s="43"/>
      <c r="E107" s="37" t="s">
        <v>1369</v>
      </c>
      <c r="F107" s="43"/>
      <c r="G107" s="43"/>
      <c r="H107" s="43"/>
      <c r="I107" s="43"/>
      <c r="J107" s="44"/>
    </row>
    <row r="108">
      <c r="A108" s="35" t="s">
        <v>122</v>
      </c>
      <c r="B108" s="35">
        <v>25</v>
      </c>
      <c r="C108" s="36" t="s">
        <v>1370</v>
      </c>
      <c r="D108" s="35" t="s">
        <v>124</v>
      </c>
      <c r="E108" s="37" t="s">
        <v>1371</v>
      </c>
      <c r="F108" s="38" t="s">
        <v>153</v>
      </c>
      <c r="G108" s="39">
        <v>5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29">
      <c r="A109" s="35" t="s">
        <v>127</v>
      </c>
      <c r="B109" s="42"/>
      <c r="C109" s="43"/>
      <c r="D109" s="43"/>
      <c r="E109" s="37" t="s">
        <v>1372</v>
      </c>
      <c r="F109" s="43"/>
      <c r="G109" s="43"/>
      <c r="H109" s="43"/>
      <c r="I109" s="43"/>
      <c r="J109" s="44"/>
    </row>
    <row r="110">
      <c r="A110" s="35" t="s">
        <v>129</v>
      </c>
      <c r="B110" s="42"/>
      <c r="C110" s="43"/>
      <c r="D110" s="43"/>
      <c r="E110" s="45" t="s">
        <v>1373</v>
      </c>
      <c r="F110" s="43"/>
      <c r="G110" s="43"/>
      <c r="H110" s="43"/>
      <c r="I110" s="43"/>
      <c r="J110" s="44"/>
    </row>
    <row r="111" ht="43.5">
      <c r="A111" s="35" t="s">
        <v>131</v>
      </c>
      <c r="B111" s="42"/>
      <c r="C111" s="43"/>
      <c r="D111" s="43"/>
      <c r="E111" s="37" t="s">
        <v>1369</v>
      </c>
      <c r="F111" s="43"/>
      <c r="G111" s="43"/>
      <c r="H111" s="43"/>
      <c r="I111" s="43"/>
      <c r="J111" s="44"/>
    </row>
    <row r="112">
      <c r="A112" s="35" t="s">
        <v>122</v>
      </c>
      <c r="B112" s="35">
        <v>26</v>
      </c>
      <c r="C112" s="36" t="s">
        <v>1374</v>
      </c>
      <c r="D112" s="35" t="s">
        <v>124</v>
      </c>
      <c r="E112" s="37" t="s">
        <v>1375</v>
      </c>
      <c r="F112" s="38" t="s">
        <v>153</v>
      </c>
      <c r="G112" s="39">
        <v>8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29">
      <c r="A113" s="35" t="s">
        <v>127</v>
      </c>
      <c r="B113" s="42"/>
      <c r="C113" s="43"/>
      <c r="D113" s="43"/>
      <c r="E113" s="37" t="s">
        <v>1376</v>
      </c>
      <c r="F113" s="43"/>
      <c r="G113" s="43"/>
      <c r="H113" s="43"/>
      <c r="I113" s="43"/>
      <c r="J113" s="44"/>
    </row>
    <row r="114">
      <c r="A114" s="35" t="s">
        <v>129</v>
      </c>
      <c r="B114" s="42"/>
      <c r="C114" s="43"/>
      <c r="D114" s="43"/>
      <c r="E114" s="45" t="s">
        <v>1360</v>
      </c>
      <c r="F114" s="43"/>
      <c r="G114" s="43"/>
      <c r="H114" s="43"/>
      <c r="I114" s="43"/>
      <c r="J114" s="44"/>
    </row>
    <row r="115" ht="58">
      <c r="A115" s="35" t="s">
        <v>131</v>
      </c>
      <c r="B115" s="42"/>
      <c r="C115" s="43"/>
      <c r="D115" s="43"/>
      <c r="E115" s="37" t="s">
        <v>1377</v>
      </c>
      <c r="F115" s="43"/>
      <c r="G115" s="43"/>
      <c r="H115" s="43"/>
      <c r="I115" s="43"/>
      <c r="J115" s="44"/>
    </row>
    <row r="116">
      <c r="A116" s="35" t="s">
        <v>122</v>
      </c>
      <c r="B116" s="35">
        <v>27</v>
      </c>
      <c r="C116" s="36" t="s">
        <v>1378</v>
      </c>
      <c r="D116" s="35" t="s">
        <v>124</v>
      </c>
      <c r="E116" s="37" t="s">
        <v>1379</v>
      </c>
      <c r="F116" s="38" t="s">
        <v>153</v>
      </c>
      <c r="G116" s="39">
        <v>7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43.5">
      <c r="A117" s="35" t="s">
        <v>127</v>
      </c>
      <c r="B117" s="42"/>
      <c r="C117" s="43"/>
      <c r="D117" s="43"/>
      <c r="E117" s="37" t="s">
        <v>1380</v>
      </c>
      <c r="F117" s="43"/>
      <c r="G117" s="43"/>
      <c r="H117" s="43"/>
      <c r="I117" s="43"/>
      <c r="J117" s="44"/>
    </row>
    <row r="118">
      <c r="A118" s="35" t="s">
        <v>129</v>
      </c>
      <c r="B118" s="42"/>
      <c r="C118" s="43"/>
      <c r="D118" s="43"/>
      <c r="E118" s="45" t="s">
        <v>1381</v>
      </c>
      <c r="F118" s="43"/>
      <c r="G118" s="43"/>
      <c r="H118" s="43"/>
      <c r="I118" s="43"/>
      <c r="J118" s="44"/>
    </row>
    <row r="119" ht="101.5">
      <c r="A119" s="35" t="s">
        <v>131</v>
      </c>
      <c r="B119" s="42"/>
      <c r="C119" s="43"/>
      <c r="D119" s="43"/>
      <c r="E119" s="37" t="s">
        <v>1382</v>
      </c>
      <c r="F119" s="43"/>
      <c r="G119" s="43"/>
      <c r="H119" s="43"/>
      <c r="I119" s="43"/>
      <c r="J119" s="44"/>
    </row>
    <row r="120">
      <c r="A120" s="35" t="s">
        <v>122</v>
      </c>
      <c r="B120" s="35">
        <v>28</v>
      </c>
      <c r="C120" s="36" t="s">
        <v>904</v>
      </c>
      <c r="D120" s="35" t="s">
        <v>124</v>
      </c>
      <c r="E120" s="37" t="s">
        <v>905</v>
      </c>
      <c r="F120" s="38" t="s">
        <v>212</v>
      </c>
      <c r="G120" s="39">
        <v>149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29">
      <c r="A121" s="35" t="s">
        <v>127</v>
      </c>
      <c r="B121" s="42"/>
      <c r="C121" s="43"/>
      <c r="D121" s="43"/>
      <c r="E121" s="37" t="s">
        <v>1383</v>
      </c>
      <c r="F121" s="43"/>
      <c r="G121" s="43"/>
      <c r="H121" s="43"/>
      <c r="I121" s="43"/>
      <c r="J121" s="44"/>
    </row>
    <row r="122">
      <c r="A122" s="35" t="s">
        <v>129</v>
      </c>
      <c r="B122" s="42"/>
      <c r="C122" s="43"/>
      <c r="D122" s="43"/>
      <c r="E122" s="45" t="s">
        <v>1384</v>
      </c>
      <c r="F122" s="43"/>
      <c r="G122" s="43"/>
      <c r="H122" s="43"/>
      <c r="I122" s="43"/>
      <c r="J122" s="44"/>
    </row>
    <row r="123" ht="72.5">
      <c r="A123" s="35" t="s">
        <v>131</v>
      </c>
      <c r="B123" s="42"/>
      <c r="C123" s="43"/>
      <c r="D123" s="43"/>
      <c r="E123" s="37" t="s">
        <v>837</v>
      </c>
      <c r="F123" s="43"/>
      <c r="G123" s="43"/>
      <c r="H123" s="43"/>
      <c r="I123" s="43"/>
      <c r="J123" s="44"/>
    </row>
    <row r="124">
      <c r="A124" s="35" t="s">
        <v>122</v>
      </c>
      <c r="B124" s="35">
        <v>29</v>
      </c>
      <c r="C124" s="36" t="s">
        <v>1385</v>
      </c>
      <c r="D124" s="35" t="s">
        <v>124</v>
      </c>
      <c r="E124" s="37" t="s">
        <v>1386</v>
      </c>
      <c r="F124" s="38" t="s">
        <v>212</v>
      </c>
      <c r="G124" s="39">
        <v>111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127</v>
      </c>
      <c r="B125" s="42"/>
      <c r="C125" s="43"/>
      <c r="D125" s="43"/>
      <c r="E125" s="37" t="s">
        <v>1387</v>
      </c>
      <c r="F125" s="43"/>
      <c r="G125" s="43"/>
      <c r="H125" s="43"/>
      <c r="I125" s="43"/>
      <c r="J125" s="44"/>
    </row>
    <row r="126">
      <c r="A126" s="35" t="s">
        <v>129</v>
      </c>
      <c r="B126" s="42"/>
      <c r="C126" s="43"/>
      <c r="D126" s="43"/>
      <c r="E126" s="45" t="s">
        <v>1352</v>
      </c>
      <c r="F126" s="43"/>
      <c r="G126" s="43"/>
      <c r="H126" s="43"/>
      <c r="I126" s="43"/>
      <c r="J126" s="44"/>
    </row>
    <row r="127" ht="72.5">
      <c r="A127" s="35" t="s">
        <v>131</v>
      </c>
      <c r="B127" s="42"/>
      <c r="C127" s="43"/>
      <c r="D127" s="43"/>
      <c r="E127" s="37" t="s">
        <v>837</v>
      </c>
      <c r="F127" s="43"/>
      <c r="G127" s="43"/>
      <c r="H127" s="43"/>
      <c r="I127" s="43"/>
      <c r="J127" s="44"/>
    </row>
    <row r="128">
      <c r="A128" s="35" t="s">
        <v>122</v>
      </c>
      <c r="B128" s="35">
        <v>30</v>
      </c>
      <c r="C128" s="36" t="s">
        <v>1388</v>
      </c>
      <c r="D128" s="35" t="s">
        <v>124</v>
      </c>
      <c r="E128" s="37" t="s">
        <v>1389</v>
      </c>
      <c r="F128" s="38" t="s">
        <v>136</v>
      </c>
      <c r="G128" s="39">
        <v>9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127</v>
      </c>
      <c r="B129" s="42"/>
      <c r="C129" s="43"/>
      <c r="D129" s="43"/>
      <c r="E129" s="37" t="s">
        <v>1390</v>
      </c>
      <c r="F129" s="43"/>
      <c r="G129" s="43"/>
      <c r="H129" s="43"/>
      <c r="I129" s="43"/>
      <c r="J129" s="44"/>
    </row>
    <row r="130">
      <c r="A130" s="35" t="s">
        <v>129</v>
      </c>
      <c r="B130" s="42"/>
      <c r="C130" s="43"/>
      <c r="D130" s="43"/>
      <c r="E130" s="45" t="s">
        <v>546</v>
      </c>
      <c r="F130" s="43"/>
      <c r="G130" s="43"/>
      <c r="H130" s="43"/>
      <c r="I130" s="43"/>
      <c r="J130" s="44"/>
    </row>
    <row r="131">
      <c r="A131" s="35" t="s">
        <v>131</v>
      </c>
      <c r="B131" s="42"/>
      <c r="C131" s="43"/>
      <c r="D131" s="43"/>
      <c r="E131" s="49" t="s">
        <v>124</v>
      </c>
      <c r="F131" s="43"/>
      <c r="G131" s="43"/>
      <c r="H131" s="43"/>
      <c r="I131" s="43"/>
      <c r="J131" s="44"/>
    </row>
    <row r="132">
      <c r="A132" s="29" t="s">
        <v>119</v>
      </c>
      <c r="B132" s="30"/>
      <c r="C132" s="31" t="s">
        <v>169</v>
      </c>
      <c r="D132" s="32"/>
      <c r="E132" s="29" t="s">
        <v>170</v>
      </c>
      <c r="F132" s="32"/>
      <c r="G132" s="32"/>
      <c r="H132" s="32"/>
      <c r="I132" s="33">
        <f>SUMIFS(I133:I148,A133:A148,"P")</f>
        <v>0</v>
      </c>
      <c r="J132" s="34"/>
    </row>
    <row r="133">
      <c r="A133" s="35" t="s">
        <v>122</v>
      </c>
      <c r="B133" s="35">
        <v>31</v>
      </c>
      <c r="C133" s="36" t="s">
        <v>1391</v>
      </c>
      <c r="D133" s="35" t="s">
        <v>124</v>
      </c>
      <c r="E133" s="37" t="s">
        <v>1392</v>
      </c>
      <c r="F133" s="38" t="s">
        <v>212</v>
      </c>
      <c r="G133" s="39">
        <v>127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 ht="58">
      <c r="A134" s="35" t="s">
        <v>127</v>
      </c>
      <c r="B134" s="42"/>
      <c r="C134" s="43"/>
      <c r="D134" s="43"/>
      <c r="E134" s="37" t="s">
        <v>1393</v>
      </c>
      <c r="F134" s="43"/>
      <c r="G134" s="43"/>
      <c r="H134" s="43"/>
      <c r="I134" s="43"/>
      <c r="J134" s="44"/>
    </row>
    <row r="135">
      <c r="A135" s="35" t="s">
        <v>129</v>
      </c>
      <c r="B135" s="42"/>
      <c r="C135" s="43"/>
      <c r="D135" s="43"/>
      <c r="E135" s="45" t="s">
        <v>1348</v>
      </c>
      <c r="F135" s="43"/>
      <c r="G135" s="43"/>
      <c r="H135" s="43"/>
      <c r="I135" s="43"/>
      <c r="J135" s="44"/>
    </row>
    <row r="136" ht="101.5">
      <c r="A136" s="35" t="s">
        <v>131</v>
      </c>
      <c r="B136" s="42"/>
      <c r="C136" s="43"/>
      <c r="D136" s="43"/>
      <c r="E136" s="37" t="s">
        <v>1394</v>
      </c>
      <c r="F136" s="43"/>
      <c r="G136" s="43"/>
      <c r="H136" s="43"/>
      <c r="I136" s="43"/>
      <c r="J136" s="44"/>
    </row>
    <row r="137">
      <c r="A137" s="35" t="s">
        <v>122</v>
      </c>
      <c r="B137" s="35">
        <v>32</v>
      </c>
      <c r="C137" s="36" t="s">
        <v>1395</v>
      </c>
      <c r="D137" s="35" t="s">
        <v>124</v>
      </c>
      <c r="E137" s="37" t="s">
        <v>1396</v>
      </c>
      <c r="F137" s="38" t="s">
        <v>212</v>
      </c>
      <c r="G137" s="39">
        <v>98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43.5">
      <c r="A138" s="35" t="s">
        <v>127</v>
      </c>
      <c r="B138" s="42"/>
      <c r="C138" s="43"/>
      <c r="D138" s="43"/>
      <c r="E138" s="37" t="s">
        <v>1397</v>
      </c>
      <c r="F138" s="43"/>
      <c r="G138" s="43"/>
      <c r="H138" s="43"/>
      <c r="I138" s="43"/>
      <c r="J138" s="44"/>
    </row>
    <row r="139">
      <c r="A139" s="35" t="s">
        <v>129</v>
      </c>
      <c r="B139" s="42"/>
      <c r="C139" s="43"/>
      <c r="D139" s="43"/>
      <c r="E139" s="45" t="s">
        <v>1398</v>
      </c>
      <c r="F139" s="43"/>
      <c r="G139" s="43"/>
      <c r="H139" s="43"/>
      <c r="I139" s="43"/>
      <c r="J139" s="44"/>
    </row>
    <row r="140" ht="101.5">
      <c r="A140" s="35" t="s">
        <v>131</v>
      </c>
      <c r="B140" s="42"/>
      <c r="C140" s="43"/>
      <c r="D140" s="43"/>
      <c r="E140" s="37" t="s">
        <v>1394</v>
      </c>
      <c r="F140" s="43"/>
      <c r="G140" s="43"/>
      <c r="H140" s="43"/>
      <c r="I140" s="43"/>
      <c r="J140" s="44"/>
    </row>
    <row r="141" ht="29">
      <c r="A141" s="35" t="s">
        <v>122</v>
      </c>
      <c r="B141" s="35">
        <v>33</v>
      </c>
      <c r="C141" s="36" t="s">
        <v>1399</v>
      </c>
      <c r="D141" s="35" t="s">
        <v>124</v>
      </c>
      <c r="E141" s="37" t="s">
        <v>1400</v>
      </c>
      <c r="F141" s="38" t="s">
        <v>212</v>
      </c>
      <c r="G141" s="39">
        <v>127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29">
      <c r="A142" s="35" t="s">
        <v>127</v>
      </c>
      <c r="B142" s="42"/>
      <c r="C142" s="43"/>
      <c r="D142" s="43"/>
      <c r="E142" s="37" t="s">
        <v>1401</v>
      </c>
      <c r="F142" s="43"/>
      <c r="G142" s="43"/>
      <c r="H142" s="43"/>
      <c r="I142" s="43"/>
      <c r="J142" s="44"/>
    </row>
    <row r="143">
      <c r="A143" s="35" t="s">
        <v>129</v>
      </c>
      <c r="B143" s="42"/>
      <c r="C143" s="43"/>
      <c r="D143" s="43"/>
      <c r="E143" s="45" t="s">
        <v>1348</v>
      </c>
      <c r="F143" s="43"/>
      <c r="G143" s="43"/>
      <c r="H143" s="43"/>
      <c r="I143" s="43"/>
      <c r="J143" s="44"/>
    </row>
    <row r="144" ht="101.5">
      <c r="A144" s="35" t="s">
        <v>131</v>
      </c>
      <c r="B144" s="42"/>
      <c r="C144" s="43"/>
      <c r="D144" s="43"/>
      <c r="E144" s="37" t="s">
        <v>1402</v>
      </c>
      <c r="F144" s="43"/>
      <c r="G144" s="43"/>
      <c r="H144" s="43"/>
      <c r="I144" s="43"/>
      <c r="J144" s="44"/>
    </row>
    <row r="145" ht="29">
      <c r="A145" s="35" t="s">
        <v>122</v>
      </c>
      <c r="B145" s="35">
        <v>34</v>
      </c>
      <c r="C145" s="36" t="s">
        <v>1403</v>
      </c>
      <c r="D145" s="35" t="s">
        <v>124</v>
      </c>
      <c r="E145" s="37" t="s">
        <v>1404</v>
      </c>
      <c r="F145" s="38" t="s">
        <v>212</v>
      </c>
      <c r="G145" s="39">
        <v>98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127</v>
      </c>
      <c r="B146" s="42"/>
      <c r="C146" s="43"/>
      <c r="D146" s="43"/>
      <c r="E146" s="37" t="s">
        <v>1405</v>
      </c>
      <c r="F146" s="43"/>
      <c r="G146" s="43"/>
      <c r="H146" s="43"/>
      <c r="I146" s="43"/>
      <c r="J146" s="44"/>
    </row>
    <row r="147">
      <c r="A147" s="35" t="s">
        <v>129</v>
      </c>
      <c r="B147" s="42"/>
      <c r="C147" s="43"/>
      <c r="D147" s="43"/>
      <c r="E147" s="45" t="s">
        <v>1398</v>
      </c>
      <c r="F147" s="43"/>
      <c r="G147" s="43"/>
      <c r="H147" s="43"/>
      <c r="I147" s="43"/>
      <c r="J147" s="44"/>
    </row>
    <row r="148" ht="101.5">
      <c r="A148" s="35" t="s">
        <v>131</v>
      </c>
      <c r="B148" s="46"/>
      <c r="C148" s="47"/>
      <c r="D148" s="47"/>
      <c r="E148" s="37" t="s">
        <v>1402</v>
      </c>
      <c r="F148" s="47"/>
      <c r="G148" s="47"/>
      <c r="H148" s="47"/>
      <c r="I148" s="47"/>
      <c r="J14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17</v>
      </c>
      <c r="I3" s="23">
        <f>SUMIFS(I8:I315,A8:A315,"SD")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SUMIFS(I9:I24,A9:A24,"P")</f>
        <v>0</v>
      </c>
      <c r="J8" s="34"/>
    </row>
    <row r="9">
      <c r="A9" s="35" t="s">
        <v>122</v>
      </c>
      <c r="B9" s="35">
        <v>1</v>
      </c>
      <c r="C9" s="36" t="s">
        <v>217</v>
      </c>
      <c r="D9" s="35" t="s">
        <v>124</v>
      </c>
      <c r="E9" s="37" t="s">
        <v>218</v>
      </c>
      <c r="F9" s="38" t="s">
        <v>126</v>
      </c>
      <c r="G9" s="39">
        <v>160.90000000000001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219</v>
      </c>
      <c r="F10" s="43"/>
      <c r="G10" s="43"/>
      <c r="H10" s="43"/>
      <c r="I10" s="43"/>
      <c r="J10" s="44"/>
    </row>
    <row r="11" ht="101.5">
      <c r="A11" s="35" t="s">
        <v>129</v>
      </c>
      <c r="B11" s="42"/>
      <c r="C11" s="43"/>
      <c r="D11" s="43"/>
      <c r="E11" s="45" t="s">
        <v>576</v>
      </c>
      <c r="F11" s="43"/>
      <c r="G11" s="43"/>
      <c r="H11" s="43"/>
      <c r="I11" s="43"/>
      <c r="J11" s="44"/>
    </row>
    <row r="12" ht="72.5">
      <c r="A12" s="35" t="s">
        <v>131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123</v>
      </c>
      <c r="D13" s="35" t="s">
        <v>124</v>
      </c>
      <c r="E13" s="37" t="s">
        <v>125</v>
      </c>
      <c r="F13" s="38" t="s">
        <v>126</v>
      </c>
      <c r="G13" s="39">
        <v>26.018999999999998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335</v>
      </c>
      <c r="F14" s="43"/>
      <c r="G14" s="43"/>
      <c r="H14" s="43"/>
      <c r="I14" s="43"/>
      <c r="J14" s="44"/>
    </row>
    <row r="15" ht="101.5">
      <c r="A15" s="35" t="s">
        <v>129</v>
      </c>
      <c r="B15" s="42"/>
      <c r="C15" s="43"/>
      <c r="D15" s="43"/>
      <c r="E15" s="45" t="s">
        <v>577</v>
      </c>
      <c r="F15" s="43"/>
      <c r="G15" s="43"/>
      <c r="H15" s="43"/>
      <c r="I15" s="43"/>
      <c r="J15" s="44"/>
    </row>
    <row r="16" ht="72.5">
      <c r="A16" s="35" t="s">
        <v>131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122</v>
      </c>
      <c r="B17" s="35">
        <v>3</v>
      </c>
      <c r="C17" s="36" t="s">
        <v>221</v>
      </c>
      <c r="D17" s="35" t="s">
        <v>124</v>
      </c>
      <c r="E17" s="37" t="s">
        <v>222</v>
      </c>
      <c r="F17" s="38" t="s">
        <v>126</v>
      </c>
      <c r="G17" s="39">
        <v>76.480000000000004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127</v>
      </c>
      <c r="B18" s="42"/>
      <c r="C18" s="43"/>
      <c r="D18" s="43"/>
      <c r="E18" s="37" t="s">
        <v>578</v>
      </c>
      <c r="F18" s="43"/>
      <c r="G18" s="43"/>
      <c r="H18" s="43"/>
      <c r="I18" s="43"/>
      <c r="J18" s="44"/>
    </row>
    <row r="19" ht="43.5">
      <c r="A19" s="35" t="s">
        <v>129</v>
      </c>
      <c r="B19" s="42"/>
      <c r="C19" s="43"/>
      <c r="D19" s="43"/>
      <c r="E19" s="45" t="s">
        <v>579</v>
      </c>
      <c r="F19" s="43"/>
      <c r="G19" s="43"/>
      <c r="H19" s="43"/>
      <c r="I19" s="43"/>
      <c r="J19" s="44"/>
    </row>
    <row r="20" ht="72.5">
      <c r="A20" s="35" t="s">
        <v>131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35" t="s">
        <v>122</v>
      </c>
      <c r="B21" s="35">
        <v>4</v>
      </c>
      <c r="C21" s="36" t="s">
        <v>580</v>
      </c>
      <c r="D21" s="35" t="s">
        <v>124</v>
      </c>
      <c r="E21" s="37" t="s">
        <v>581</v>
      </c>
      <c r="F21" s="38" t="s">
        <v>126</v>
      </c>
      <c r="G21" s="39">
        <v>56.25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29">
      <c r="A22" s="35" t="s">
        <v>127</v>
      </c>
      <c r="B22" s="42"/>
      <c r="C22" s="43"/>
      <c r="D22" s="43"/>
      <c r="E22" s="37" t="s">
        <v>582</v>
      </c>
      <c r="F22" s="43"/>
      <c r="G22" s="43"/>
      <c r="H22" s="43"/>
      <c r="I22" s="43"/>
      <c r="J22" s="44"/>
    </row>
    <row r="23">
      <c r="A23" s="35" t="s">
        <v>129</v>
      </c>
      <c r="B23" s="42"/>
      <c r="C23" s="43"/>
      <c r="D23" s="43"/>
      <c r="E23" s="45" t="s">
        <v>583</v>
      </c>
      <c r="F23" s="43"/>
      <c r="G23" s="43"/>
      <c r="H23" s="43"/>
      <c r="I23" s="43"/>
      <c r="J23" s="44"/>
    </row>
    <row r="24" ht="72.5">
      <c r="A24" s="35" t="s">
        <v>131</v>
      </c>
      <c r="B24" s="42"/>
      <c r="C24" s="43"/>
      <c r="D24" s="43"/>
      <c r="E24" s="37" t="s">
        <v>584</v>
      </c>
      <c r="F24" s="43"/>
      <c r="G24" s="43"/>
      <c r="H24" s="43"/>
      <c r="I24" s="43"/>
      <c r="J24" s="44"/>
    </row>
    <row r="25">
      <c r="A25" s="29" t="s">
        <v>119</v>
      </c>
      <c r="B25" s="30"/>
      <c r="C25" s="31" t="s">
        <v>143</v>
      </c>
      <c r="D25" s="32"/>
      <c r="E25" s="29" t="s">
        <v>144</v>
      </c>
      <c r="F25" s="32"/>
      <c r="G25" s="32"/>
      <c r="H25" s="32"/>
      <c r="I25" s="33">
        <f>SUMIFS(I26:I161,A26:A161,"P")</f>
        <v>0</v>
      </c>
      <c r="J25" s="34"/>
    </row>
    <row r="26">
      <c r="A26" s="35" t="s">
        <v>122</v>
      </c>
      <c r="B26" s="35">
        <v>5</v>
      </c>
      <c r="C26" s="36" t="s">
        <v>338</v>
      </c>
      <c r="D26" s="35" t="s">
        <v>124</v>
      </c>
      <c r="E26" s="37" t="s">
        <v>339</v>
      </c>
      <c r="F26" s="38" t="s">
        <v>147</v>
      </c>
      <c r="G26" s="39">
        <v>446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127</v>
      </c>
      <c r="B27" s="42"/>
      <c r="C27" s="43"/>
      <c r="D27" s="43"/>
      <c r="E27" s="37" t="s">
        <v>340</v>
      </c>
      <c r="F27" s="43"/>
      <c r="G27" s="43"/>
      <c r="H27" s="43"/>
      <c r="I27" s="43"/>
      <c r="J27" s="44"/>
    </row>
    <row r="28">
      <c r="A28" s="35" t="s">
        <v>129</v>
      </c>
      <c r="B28" s="42"/>
      <c r="C28" s="43"/>
      <c r="D28" s="43"/>
      <c r="E28" s="45" t="s">
        <v>585</v>
      </c>
      <c r="F28" s="43"/>
      <c r="G28" s="43"/>
      <c r="H28" s="43"/>
      <c r="I28" s="43"/>
      <c r="J28" s="44"/>
    </row>
    <row r="29" ht="58">
      <c r="A29" s="35" t="s">
        <v>131</v>
      </c>
      <c r="B29" s="42"/>
      <c r="C29" s="43"/>
      <c r="D29" s="43"/>
      <c r="E29" s="37" t="s">
        <v>342</v>
      </c>
      <c r="F29" s="43"/>
      <c r="G29" s="43"/>
      <c r="H29" s="43"/>
      <c r="I29" s="43"/>
      <c r="J29" s="44"/>
    </row>
    <row r="30">
      <c r="A30" s="35" t="s">
        <v>122</v>
      </c>
      <c r="B30" s="35">
        <v>6</v>
      </c>
      <c r="C30" s="36" t="s">
        <v>225</v>
      </c>
      <c r="D30" s="35" t="s">
        <v>191</v>
      </c>
      <c r="E30" s="37" t="s">
        <v>226</v>
      </c>
      <c r="F30" s="38" t="s">
        <v>126</v>
      </c>
      <c r="G30" s="39">
        <v>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127</v>
      </c>
      <c r="B31" s="42"/>
      <c r="C31" s="43"/>
      <c r="D31" s="43"/>
      <c r="E31" s="37" t="s">
        <v>586</v>
      </c>
      <c r="F31" s="43"/>
      <c r="G31" s="43"/>
      <c r="H31" s="43"/>
      <c r="I31" s="43"/>
      <c r="J31" s="44"/>
    </row>
    <row r="32">
      <c r="A32" s="35" t="s">
        <v>129</v>
      </c>
      <c r="B32" s="42"/>
      <c r="C32" s="43"/>
      <c r="D32" s="43"/>
      <c r="E32" s="45" t="s">
        <v>587</v>
      </c>
      <c r="F32" s="43"/>
      <c r="G32" s="43"/>
      <c r="H32" s="43"/>
      <c r="I32" s="43"/>
      <c r="J32" s="44"/>
    </row>
    <row r="33" ht="130.5">
      <c r="A33" s="35" t="s">
        <v>131</v>
      </c>
      <c r="B33" s="42"/>
      <c r="C33" s="43"/>
      <c r="D33" s="43"/>
      <c r="E33" s="37" t="s">
        <v>229</v>
      </c>
      <c r="F33" s="43"/>
      <c r="G33" s="43"/>
      <c r="H33" s="43"/>
      <c r="I33" s="43"/>
      <c r="J33" s="44"/>
    </row>
    <row r="34">
      <c r="A34" s="35" t="s">
        <v>122</v>
      </c>
      <c r="B34" s="35">
        <v>7</v>
      </c>
      <c r="C34" s="36" t="s">
        <v>225</v>
      </c>
      <c r="D34" s="35" t="s">
        <v>195</v>
      </c>
      <c r="E34" s="37" t="s">
        <v>226</v>
      </c>
      <c r="F34" s="38" t="s">
        <v>126</v>
      </c>
      <c r="G34" s="39">
        <v>7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127</v>
      </c>
      <c r="B35" s="42"/>
      <c r="C35" s="43"/>
      <c r="D35" s="43"/>
      <c r="E35" s="37" t="s">
        <v>588</v>
      </c>
      <c r="F35" s="43"/>
      <c r="G35" s="43"/>
      <c r="H35" s="43"/>
      <c r="I35" s="43"/>
      <c r="J35" s="44"/>
    </row>
    <row r="36">
      <c r="A36" s="35" t="s">
        <v>129</v>
      </c>
      <c r="B36" s="42"/>
      <c r="C36" s="43"/>
      <c r="D36" s="43"/>
      <c r="E36" s="45" t="s">
        <v>589</v>
      </c>
      <c r="F36" s="43"/>
      <c r="G36" s="43"/>
      <c r="H36" s="43"/>
      <c r="I36" s="43"/>
      <c r="J36" s="44"/>
    </row>
    <row r="37" ht="130.5">
      <c r="A37" s="35" t="s">
        <v>131</v>
      </c>
      <c r="B37" s="42"/>
      <c r="C37" s="43"/>
      <c r="D37" s="43"/>
      <c r="E37" s="37" t="s">
        <v>229</v>
      </c>
      <c r="F37" s="43"/>
      <c r="G37" s="43"/>
      <c r="H37" s="43"/>
      <c r="I37" s="43"/>
      <c r="J37" s="44"/>
    </row>
    <row r="38">
      <c r="A38" s="35" t="s">
        <v>122</v>
      </c>
      <c r="B38" s="35">
        <v>8</v>
      </c>
      <c r="C38" s="36" t="s">
        <v>346</v>
      </c>
      <c r="D38" s="35" t="s">
        <v>191</v>
      </c>
      <c r="E38" s="37" t="s">
        <v>347</v>
      </c>
      <c r="F38" s="38" t="s">
        <v>126</v>
      </c>
      <c r="G38" s="39">
        <v>0.95999999999999996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127</v>
      </c>
      <c r="B39" s="42"/>
      <c r="C39" s="43"/>
      <c r="D39" s="43"/>
      <c r="E39" s="37" t="s">
        <v>348</v>
      </c>
      <c r="F39" s="43"/>
      <c r="G39" s="43"/>
      <c r="H39" s="43"/>
      <c r="I39" s="43"/>
      <c r="J39" s="44"/>
    </row>
    <row r="40">
      <c r="A40" s="35" t="s">
        <v>129</v>
      </c>
      <c r="B40" s="42"/>
      <c r="C40" s="43"/>
      <c r="D40" s="43"/>
      <c r="E40" s="45" t="s">
        <v>590</v>
      </c>
      <c r="F40" s="43"/>
      <c r="G40" s="43"/>
      <c r="H40" s="43"/>
      <c r="I40" s="43"/>
      <c r="J40" s="44"/>
    </row>
    <row r="41" ht="130.5">
      <c r="A41" s="35" t="s">
        <v>131</v>
      </c>
      <c r="B41" s="42"/>
      <c r="C41" s="43"/>
      <c r="D41" s="43"/>
      <c r="E41" s="37" t="s">
        <v>229</v>
      </c>
      <c r="F41" s="43"/>
      <c r="G41" s="43"/>
      <c r="H41" s="43"/>
      <c r="I41" s="43"/>
      <c r="J41" s="44"/>
    </row>
    <row r="42">
      <c r="A42" s="35" t="s">
        <v>122</v>
      </c>
      <c r="B42" s="35">
        <v>9</v>
      </c>
      <c r="C42" s="36" t="s">
        <v>346</v>
      </c>
      <c r="D42" s="35" t="s">
        <v>195</v>
      </c>
      <c r="E42" s="37" t="s">
        <v>347</v>
      </c>
      <c r="F42" s="38" t="s">
        <v>126</v>
      </c>
      <c r="G42" s="39">
        <v>1.8400000000000001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127</v>
      </c>
      <c r="B43" s="42"/>
      <c r="C43" s="43"/>
      <c r="D43" s="43"/>
      <c r="E43" s="37" t="s">
        <v>350</v>
      </c>
      <c r="F43" s="43"/>
      <c r="G43" s="43"/>
      <c r="H43" s="43"/>
      <c r="I43" s="43"/>
      <c r="J43" s="44"/>
    </row>
    <row r="44">
      <c r="A44" s="35" t="s">
        <v>129</v>
      </c>
      <c r="B44" s="42"/>
      <c r="C44" s="43"/>
      <c r="D44" s="43"/>
      <c r="E44" s="45" t="s">
        <v>591</v>
      </c>
      <c r="F44" s="43"/>
      <c r="G44" s="43"/>
      <c r="H44" s="43"/>
      <c r="I44" s="43"/>
      <c r="J44" s="44"/>
    </row>
    <row r="45" ht="130.5">
      <c r="A45" s="35" t="s">
        <v>131</v>
      </c>
      <c r="B45" s="42"/>
      <c r="C45" s="43"/>
      <c r="D45" s="43"/>
      <c r="E45" s="37" t="s">
        <v>229</v>
      </c>
      <c r="F45" s="43"/>
      <c r="G45" s="43"/>
      <c r="H45" s="43"/>
      <c r="I45" s="43"/>
      <c r="J45" s="44"/>
    </row>
    <row r="46">
      <c r="A46" s="35" t="s">
        <v>122</v>
      </c>
      <c r="B46" s="35">
        <v>10</v>
      </c>
      <c r="C46" s="36" t="s">
        <v>346</v>
      </c>
      <c r="D46" s="35" t="s">
        <v>198</v>
      </c>
      <c r="E46" s="37" t="s">
        <v>347</v>
      </c>
      <c r="F46" s="38" t="s">
        <v>126</v>
      </c>
      <c r="G46" s="39">
        <v>1.05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127</v>
      </c>
      <c r="B47" s="42"/>
      <c r="C47" s="43"/>
      <c r="D47" s="43"/>
      <c r="E47" s="37" t="s">
        <v>592</v>
      </c>
      <c r="F47" s="43"/>
      <c r="G47" s="43"/>
      <c r="H47" s="43"/>
      <c r="I47" s="43"/>
      <c r="J47" s="44"/>
    </row>
    <row r="48">
      <c r="A48" s="35" t="s">
        <v>129</v>
      </c>
      <c r="B48" s="42"/>
      <c r="C48" s="43"/>
      <c r="D48" s="43"/>
      <c r="E48" s="45" t="s">
        <v>593</v>
      </c>
      <c r="F48" s="43"/>
      <c r="G48" s="43"/>
      <c r="H48" s="43"/>
      <c r="I48" s="43"/>
      <c r="J48" s="44"/>
    </row>
    <row r="49" ht="130.5">
      <c r="A49" s="35" t="s">
        <v>131</v>
      </c>
      <c r="B49" s="42"/>
      <c r="C49" s="43"/>
      <c r="D49" s="43"/>
      <c r="E49" s="37" t="s">
        <v>229</v>
      </c>
      <c r="F49" s="43"/>
      <c r="G49" s="43"/>
      <c r="H49" s="43"/>
      <c r="I49" s="43"/>
      <c r="J49" s="44"/>
    </row>
    <row r="50">
      <c r="A50" s="35" t="s">
        <v>122</v>
      </c>
      <c r="B50" s="35">
        <v>11</v>
      </c>
      <c r="C50" s="36" t="s">
        <v>346</v>
      </c>
      <c r="D50" s="35" t="s">
        <v>201</v>
      </c>
      <c r="E50" s="37" t="s">
        <v>347</v>
      </c>
      <c r="F50" s="38" t="s">
        <v>126</v>
      </c>
      <c r="G50" s="39">
        <v>2.96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127</v>
      </c>
      <c r="B51" s="42"/>
      <c r="C51" s="43"/>
      <c r="D51" s="43"/>
      <c r="E51" s="37" t="s">
        <v>594</v>
      </c>
      <c r="F51" s="43"/>
      <c r="G51" s="43"/>
      <c r="H51" s="43"/>
      <c r="I51" s="43"/>
      <c r="J51" s="44"/>
    </row>
    <row r="52">
      <c r="A52" s="35" t="s">
        <v>129</v>
      </c>
      <c r="B52" s="42"/>
      <c r="C52" s="43"/>
      <c r="D52" s="43"/>
      <c r="E52" s="45" t="s">
        <v>595</v>
      </c>
      <c r="F52" s="43"/>
      <c r="G52" s="43"/>
      <c r="H52" s="43"/>
      <c r="I52" s="43"/>
      <c r="J52" s="44"/>
    </row>
    <row r="53" ht="130.5">
      <c r="A53" s="35" t="s">
        <v>131</v>
      </c>
      <c r="B53" s="42"/>
      <c r="C53" s="43"/>
      <c r="D53" s="43"/>
      <c r="E53" s="37" t="s">
        <v>229</v>
      </c>
      <c r="F53" s="43"/>
      <c r="G53" s="43"/>
      <c r="H53" s="43"/>
      <c r="I53" s="43"/>
      <c r="J53" s="44"/>
    </row>
    <row r="54" ht="29">
      <c r="A54" s="35" t="s">
        <v>122</v>
      </c>
      <c r="B54" s="35">
        <v>12</v>
      </c>
      <c r="C54" s="36" t="s">
        <v>232</v>
      </c>
      <c r="D54" s="35" t="s">
        <v>191</v>
      </c>
      <c r="E54" s="37" t="s">
        <v>233</v>
      </c>
      <c r="F54" s="38" t="s">
        <v>126</v>
      </c>
      <c r="G54" s="39">
        <v>176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29">
      <c r="A55" s="35" t="s">
        <v>127</v>
      </c>
      <c r="B55" s="42"/>
      <c r="C55" s="43"/>
      <c r="D55" s="43"/>
      <c r="E55" s="37" t="s">
        <v>596</v>
      </c>
      <c r="F55" s="43"/>
      <c r="G55" s="43"/>
      <c r="H55" s="43"/>
      <c r="I55" s="43"/>
      <c r="J55" s="44"/>
    </row>
    <row r="56">
      <c r="A56" s="35" t="s">
        <v>129</v>
      </c>
      <c r="B56" s="42"/>
      <c r="C56" s="43"/>
      <c r="D56" s="43"/>
      <c r="E56" s="45" t="s">
        <v>597</v>
      </c>
      <c r="F56" s="43"/>
      <c r="G56" s="43"/>
      <c r="H56" s="43"/>
      <c r="I56" s="43"/>
      <c r="J56" s="44"/>
    </row>
    <row r="57" ht="116">
      <c r="A57" s="35" t="s">
        <v>131</v>
      </c>
      <c r="B57" s="42"/>
      <c r="C57" s="43"/>
      <c r="D57" s="43"/>
      <c r="E57" s="37" t="s">
        <v>236</v>
      </c>
      <c r="F57" s="43"/>
      <c r="G57" s="43"/>
      <c r="H57" s="43"/>
      <c r="I57" s="43"/>
      <c r="J57" s="44"/>
    </row>
    <row r="58" ht="29">
      <c r="A58" s="35" t="s">
        <v>122</v>
      </c>
      <c r="B58" s="35">
        <v>13</v>
      </c>
      <c r="C58" s="36" t="s">
        <v>232</v>
      </c>
      <c r="D58" s="35" t="s">
        <v>195</v>
      </c>
      <c r="E58" s="37" t="s">
        <v>233</v>
      </c>
      <c r="F58" s="38" t="s">
        <v>126</v>
      </c>
      <c r="G58" s="39">
        <v>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127</v>
      </c>
      <c r="B59" s="42"/>
      <c r="C59" s="43"/>
      <c r="D59" s="43"/>
      <c r="E59" s="37" t="s">
        <v>598</v>
      </c>
      <c r="F59" s="43"/>
      <c r="G59" s="43"/>
      <c r="H59" s="43"/>
      <c r="I59" s="43"/>
      <c r="J59" s="44"/>
    </row>
    <row r="60">
      <c r="A60" s="35" t="s">
        <v>129</v>
      </c>
      <c r="B60" s="42"/>
      <c r="C60" s="43"/>
      <c r="D60" s="43"/>
      <c r="E60" s="45" t="s">
        <v>599</v>
      </c>
      <c r="F60" s="43"/>
      <c r="G60" s="43"/>
      <c r="H60" s="43"/>
      <c r="I60" s="43"/>
      <c r="J60" s="44"/>
    </row>
    <row r="61" ht="116">
      <c r="A61" s="35" t="s">
        <v>131</v>
      </c>
      <c r="B61" s="42"/>
      <c r="C61" s="43"/>
      <c r="D61" s="43"/>
      <c r="E61" s="37" t="s">
        <v>236</v>
      </c>
      <c r="F61" s="43"/>
      <c r="G61" s="43"/>
      <c r="H61" s="43"/>
      <c r="I61" s="43"/>
      <c r="J61" s="44"/>
    </row>
    <row r="62" ht="29">
      <c r="A62" s="35" t="s">
        <v>122</v>
      </c>
      <c r="B62" s="35">
        <v>14</v>
      </c>
      <c r="C62" s="36" t="s">
        <v>232</v>
      </c>
      <c r="D62" s="35" t="s">
        <v>198</v>
      </c>
      <c r="E62" s="37" t="s">
        <v>233</v>
      </c>
      <c r="F62" s="38" t="s">
        <v>126</v>
      </c>
      <c r="G62" s="39">
        <v>9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127</v>
      </c>
      <c r="B63" s="42"/>
      <c r="C63" s="43"/>
      <c r="D63" s="43"/>
      <c r="E63" s="37" t="s">
        <v>600</v>
      </c>
      <c r="F63" s="43"/>
      <c r="G63" s="43"/>
      <c r="H63" s="43"/>
      <c r="I63" s="43"/>
      <c r="J63" s="44"/>
    </row>
    <row r="64" ht="43.5">
      <c r="A64" s="35" t="s">
        <v>129</v>
      </c>
      <c r="B64" s="42"/>
      <c r="C64" s="43"/>
      <c r="D64" s="43"/>
      <c r="E64" s="45" t="s">
        <v>601</v>
      </c>
      <c r="F64" s="43"/>
      <c r="G64" s="43"/>
      <c r="H64" s="43"/>
      <c r="I64" s="43"/>
      <c r="J64" s="44"/>
    </row>
    <row r="65" ht="116">
      <c r="A65" s="35" t="s">
        <v>131</v>
      </c>
      <c r="B65" s="42"/>
      <c r="C65" s="43"/>
      <c r="D65" s="43"/>
      <c r="E65" s="37" t="s">
        <v>236</v>
      </c>
      <c r="F65" s="43"/>
      <c r="G65" s="43"/>
      <c r="H65" s="43"/>
      <c r="I65" s="43"/>
      <c r="J65" s="44"/>
    </row>
    <row r="66">
      <c r="A66" s="35" t="s">
        <v>122</v>
      </c>
      <c r="B66" s="35">
        <v>15</v>
      </c>
      <c r="C66" s="36" t="s">
        <v>602</v>
      </c>
      <c r="D66" s="35" t="s">
        <v>124</v>
      </c>
      <c r="E66" s="37" t="s">
        <v>603</v>
      </c>
      <c r="F66" s="38" t="s">
        <v>126</v>
      </c>
      <c r="G66" s="39">
        <v>53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29">
      <c r="A67" s="35" t="s">
        <v>127</v>
      </c>
      <c r="B67" s="42"/>
      <c r="C67" s="43"/>
      <c r="D67" s="43"/>
      <c r="E67" s="37" t="s">
        <v>604</v>
      </c>
      <c r="F67" s="43"/>
      <c r="G67" s="43"/>
      <c r="H67" s="43"/>
      <c r="I67" s="43"/>
      <c r="J67" s="44"/>
    </row>
    <row r="68">
      <c r="A68" s="35" t="s">
        <v>129</v>
      </c>
      <c r="B68" s="42"/>
      <c r="C68" s="43"/>
      <c r="D68" s="43"/>
      <c r="E68" s="45" t="s">
        <v>605</v>
      </c>
      <c r="F68" s="43"/>
      <c r="G68" s="43"/>
      <c r="H68" s="43"/>
      <c r="I68" s="43"/>
      <c r="J68" s="44"/>
    </row>
    <row r="69" ht="116">
      <c r="A69" s="35" t="s">
        <v>131</v>
      </c>
      <c r="B69" s="42"/>
      <c r="C69" s="43"/>
      <c r="D69" s="43"/>
      <c r="E69" s="37" t="s">
        <v>236</v>
      </c>
      <c r="F69" s="43"/>
      <c r="G69" s="43"/>
      <c r="H69" s="43"/>
      <c r="I69" s="43"/>
      <c r="J69" s="44"/>
    </row>
    <row r="70">
      <c r="A70" s="35" t="s">
        <v>122</v>
      </c>
      <c r="B70" s="35">
        <v>16</v>
      </c>
      <c r="C70" s="36" t="s">
        <v>359</v>
      </c>
      <c r="D70" s="35" t="s">
        <v>124</v>
      </c>
      <c r="E70" s="37" t="s">
        <v>360</v>
      </c>
      <c r="F70" s="38" t="s">
        <v>212</v>
      </c>
      <c r="G70" s="39">
        <v>19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127</v>
      </c>
      <c r="B71" s="42"/>
      <c r="C71" s="43"/>
      <c r="D71" s="43"/>
      <c r="E71" s="37" t="s">
        <v>361</v>
      </c>
      <c r="F71" s="43"/>
      <c r="G71" s="43"/>
      <c r="H71" s="43"/>
      <c r="I71" s="43"/>
      <c r="J71" s="44"/>
    </row>
    <row r="72">
      <c r="A72" s="35" t="s">
        <v>129</v>
      </c>
      <c r="B72" s="42"/>
      <c r="C72" s="43"/>
      <c r="D72" s="43"/>
      <c r="E72" s="45" t="s">
        <v>606</v>
      </c>
      <c r="F72" s="43"/>
      <c r="G72" s="43"/>
      <c r="H72" s="43"/>
      <c r="I72" s="43"/>
      <c r="J72" s="44"/>
    </row>
    <row r="73" ht="116">
      <c r="A73" s="35" t="s">
        <v>131</v>
      </c>
      <c r="B73" s="42"/>
      <c r="C73" s="43"/>
      <c r="D73" s="43"/>
      <c r="E73" s="37" t="s">
        <v>236</v>
      </c>
      <c r="F73" s="43"/>
      <c r="G73" s="43"/>
      <c r="H73" s="43"/>
      <c r="I73" s="43"/>
      <c r="J73" s="44"/>
    </row>
    <row r="74">
      <c r="A74" s="35" t="s">
        <v>122</v>
      </c>
      <c r="B74" s="35">
        <v>17</v>
      </c>
      <c r="C74" s="36" t="s">
        <v>363</v>
      </c>
      <c r="D74" s="35" t="s">
        <v>124</v>
      </c>
      <c r="E74" s="37" t="s">
        <v>364</v>
      </c>
      <c r="F74" s="38" t="s">
        <v>212</v>
      </c>
      <c r="G74" s="39">
        <v>247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127</v>
      </c>
      <c r="B75" s="42"/>
      <c r="C75" s="43"/>
      <c r="D75" s="43"/>
      <c r="E75" s="37" t="s">
        <v>365</v>
      </c>
      <c r="F75" s="43"/>
      <c r="G75" s="43"/>
      <c r="H75" s="43"/>
      <c r="I75" s="43"/>
      <c r="J75" s="44"/>
    </row>
    <row r="76">
      <c r="A76" s="35" t="s">
        <v>129</v>
      </c>
      <c r="B76" s="42"/>
      <c r="C76" s="43"/>
      <c r="D76" s="43"/>
      <c r="E76" s="45" t="s">
        <v>607</v>
      </c>
      <c r="F76" s="43"/>
      <c r="G76" s="43"/>
      <c r="H76" s="43"/>
      <c r="I76" s="43"/>
      <c r="J76" s="44"/>
    </row>
    <row r="77" ht="116">
      <c r="A77" s="35" t="s">
        <v>131</v>
      </c>
      <c r="B77" s="42"/>
      <c r="C77" s="43"/>
      <c r="D77" s="43"/>
      <c r="E77" s="37" t="s">
        <v>236</v>
      </c>
      <c r="F77" s="43"/>
      <c r="G77" s="43"/>
      <c r="H77" s="43"/>
      <c r="I77" s="43"/>
      <c r="J77" s="44"/>
    </row>
    <row r="78">
      <c r="A78" s="35" t="s">
        <v>122</v>
      </c>
      <c r="B78" s="35">
        <v>18</v>
      </c>
      <c r="C78" s="36" t="s">
        <v>237</v>
      </c>
      <c r="D78" s="35"/>
      <c r="E78" s="37" t="s">
        <v>238</v>
      </c>
      <c r="F78" s="38" t="s">
        <v>126</v>
      </c>
      <c r="G78" s="39">
        <v>23.48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29">
      <c r="A79" s="35" t="s">
        <v>127</v>
      </c>
      <c r="B79" s="42"/>
      <c r="C79" s="43"/>
      <c r="D79" s="43"/>
      <c r="E79" s="37" t="s">
        <v>608</v>
      </c>
      <c r="F79" s="43"/>
      <c r="G79" s="43"/>
      <c r="H79" s="43"/>
      <c r="I79" s="43"/>
      <c r="J79" s="44"/>
    </row>
    <row r="80">
      <c r="A80" s="35" t="s">
        <v>129</v>
      </c>
      <c r="B80" s="42"/>
      <c r="C80" s="43"/>
      <c r="D80" s="43"/>
      <c r="E80" s="45" t="s">
        <v>609</v>
      </c>
      <c r="F80" s="43"/>
      <c r="G80" s="43"/>
      <c r="H80" s="43"/>
      <c r="I80" s="43"/>
      <c r="J80" s="44"/>
    </row>
    <row r="81" ht="116">
      <c r="A81" s="35" t="s">
        <v>131</v>
      </c>
      <c r="B81" s="42"/>
      <c r="C81" s="43"/>
      <c r="D81" s="43"/>
      <c r="E81" s="37" t="s">
        <v>236</v>
      </c>
      <c r="F81" s="43"/>
      <c r="G81" s="43"/>
      <c r="H81" s="43"/>
      <c r="I81" s="43"/>
      <c r="J81" s="44"/>
    </row>
    <row r="82">
      <c r="A82" s="35" t="s">
        <v>122</v>
      </c>
      <c r="B82" s="35">
        <v>19</v>
      </c>
      <c r="C82" s="36" t="s">
        <v>243</v>
      </c>
      <c r="D82" s="35" t="s">
        <v>124</v>
      </c>
      <c r="E82" s="37" t="s">
        <v>244</v>
      </c>
      <c r="F82" s="38" t="s">
        <v>126</v>
      </c>
      <c r="G82" s="39">
        <v>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29">
      <c r="A83" s="35" t="s">
        <v>127</v>
      </c>
      <c r="B83" s="42"/>
      <c r="C83" s="43"/>
      <c r="D83" s="43"/>
      <c r="E83" s="37" t="s">
        <v>610</v>
      </c>
      <c r="F83" s="43"/>
      <c r="G83" s="43"/>
      <c r="H83" s="43"/>
      <c r="I83" s="43"/>
      <c r="J83" s="44"/>
    </row>
    <row r="84">
      <c r="A84" s="35" t="s">
        <v>129</v>
      </c>
      <c r="B84" s="42"/>
      <c r="C84" s="43"/>
      <c r="D84" s="43"/>
      <c r="E84" s="45" t="s">
        <v>611</v>
      </c>
      <c r="F84" s="43"/>
      <c r="G84" s="43"/>
      <c r="H84" s="43"/>
      <c r="I84" s="43"/>
      <c r="J84" s="44"/>
    </row>
    <row r="85" ht="409.5">
      <c r="A85" s="35" t="s">
        <v>131</v>
      </c>
      <c r="B85" s="42"/>
      <c r="C85" s="43"/>
      <c r="D85" s="43"/>
      <c r="E85" s="37" t="s">
        <v>247</v>
      </c>
      <c r="F85" s="43"/>
      <c r="G85" s="43"/>
      <c r="H85" s="43"/>
      <c r="I85" s="43"/>
      <c r="J85" s="44"/>
    </row>
    <row r="86">
      <c r="A86" s="35" t="s">
        <v>122</v>
      </c>
      <c r="B86" s="35">
        <v>20</v>
      </c>
      <c r="C86" s="36" t="s">
        <v>248</v>
      </c>
      <c r="D86" s="35" t="s">
        <v>191</v>
      </c>
      <c r="E86" s="37" t="s">
        <v>249</v>
      </c>
      <c r="F86" s="38" t="s">
        <v>126</v>
      </c>
      <c r="G86" s="39">
        <v>42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43.5">
      <c r="A87" s="35" t="s">
        <v>127</v>
      </c>
      <c r="B87" s="42"/>
      <c r="C87" s="43"/>
      <c r="D87" s="43"/>
      <c r="E87" s="37" t="s">
        <v>612</v>
      </c>
      <c r="F87" s="43"/>
      <c r="G87" s="43"/>
      <c r="H87" s="43"/>
      <c r="I87" s="43"/>
      <c r="J87" s="44"/>
    </row>
    <row r="88">
      <c r="A88" s="35" t="s">
        <v>129</v>
      </c>
      <c r="B88" s="42"/>
      <c r="C88" s="43"/>
      <c r="D88" s="43"/>
      <c r="E88" s="45" t="s">
        <v>613</v>
      </c>
      <c r="F88" s="43"/>
      <c r="G88" s="43"/>
      <c r="H88" s="43"/>
      <c r="I88" s="43"/>
      <c r="J88" s="44"/>
    </row>
    <row r="89" ht="409.5">
      <c r="A89" s="35" t="s">
        <v>131</v>
      </c>
      <c r="B89" s="42"/>
      <c r="C89" s="43"/>
      <c r="D89" s="43"/>
      <c r="E89" s="37" t="s">
        <v>247</v>
      </c>
      <c r="F89" s="43"/>
      <c r="G89" s="43"/>
      <c r="H89" s="43"/>
      <c r="I89" s="43"/>
      <c r="J89" s="44"/>
    </row>
    <row r="90">
      <c r="A90" s="35" t="s">
        <v>122</v>
      </c>
      <c r="B90" s="35">
        <v>21</v>
      </c>
      <c r="C90" s="36" t="s">
        <v>248</v>
      </c>
      <c r="D90" s="35" t="s">
        <v>195</v>
      </c>
      <c r="E90" s="37" t="s">
        <v>249</v>
      </c>
      <c r="F90" s="38" t="s">
        <v>126</v>
      </c>
      <c r="G90" s="39">
        <v>28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29">
      <c r="A91" s="35" t="s">
        <v>127</v>
      </c>
      <c r="B91" s="42"/>
      <c r="C91" s="43"/>
      <c r="D91" s="43"/>
      <c r="E91" s="37" t="s">
        <v>614</v>
      </c>
      <c r="F91" s="43"/>
      <c r="G91" s="43"/>
      <c r="H91" s="43"/>
      <c r="I91" s="43"/>
      <c r="J91" s="44"/>
    </row>
    <row r="92">
      <c r="A92" s="35" t="s">
        <v>129</v>
      </c>
      <c r="B92" s="42"/>
      <c r="C92" s="43"/>
      <c r="D92" s="43"/>
      <c r="E92" s="45" t="s">
        <v>615</v>
      </c>
      <c r="F92" s="43"/>
      <c r="G92" s="43"/>
      <c r="H92" s="43"/>
      <c r="I92" s="43"/>
      <c r="J92" s="44"/>
    </row>
    <row r="93" ht="409.5">
      <c r="A93" s="35" t="s">
        <v>131</v>
      </c>
      <c r="B93" s="42"/>
      <c r="C93" s="43"/>
      <c r="D93" s="43"/>
      <c r="E93" s="37" t="s">
        <v>247</v>
      </c>
      <c r="F93" s="43"/>
      <c r="G93" s="43"/>
      <c r="H93" s="43"/>
      <c r="I93" s="43"/>
      <c r="J93" s="44"/>
    </row>
    <row r="94">
      <c r="A94" s="35" t="s">
        <v>122</v>
      </c>
      <c r="B94" s="35">
        <v>22</v>
      </c>
      <c r="C94" s="36" t="s">
        <v>395</v>
      </c>
      <c r="D94" s="35" t="s">
        <v>191</v>
      </c>
      <c r="E94" s="37" t="s">
        <v>396</v>
      </c>
      <c r="F94" s="38" t="s">
        <v>126</v>
      </c>
      <c r="G94" s="39">
        <v>9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43.5">
      <c r="A95" s="35" t="s">
        <v>127</v>
      </c>
      <c r="B95" s="42"/>
      <c r="C95" s="43"/>
      <c r="D95" s="43"/>
      <c r="E95" s="37" t="s">
        <v>616</v>
      </c>
      <c r="F95" s="43"/>
      <c r="G95" s="43"/>
      <c r="H95" s="43"/>
      <c r="I95" s="43"/>
      <c r="J95" s="44"/>
    </row>
    <row r="96">
      <c r="A96" s="35" t="s">
        <v>129</v>
      </c>
      <c r="B96" s="42"/>
      <c r="C96" s="43"/>
      <c r="D96" s="43"/>
      <c r="E96" s="45" t="s">
        <v>546</v>
      </c>
      <c r="F96" s="43"/>
      <c r="G96" s="43"/>
      <c r="H96" s="43"/>
      <c r="I96" s="43"/>
      <c r="J96" s="44"/>
    </row>
    <row r="97" ht="409.5">
      <c r="A97" s="35" t="s">
        <v>131</v>
      </c>
      <c r="B97" s="42"/>
      <c r="C97" s="43"/>
      <c r="D97" s="43"/>
      <c r="E97" s="37" t="s">
        <v>258</v>
      </c>
      <c r="F97" s="43"/>
      <c r="G97" s="43"/>
      <c r="H97" s="43"/>
      <c r="I97" s="43"/>
      <c r="J97" s="44"/>
    </row>
    <row r="98">
      <c r="A98" s="35" t="s">
        <v>122</v>
      </c>
      <c r="B98" s="35">
        <v>23</v>
      </c>
      <c r="C98" s="36" t="s">
        <v>395</v>
      </c>
      <c r="D98" s="35" t="s">
        <v>195</v>
      </c>
      <c r="E98" s="37" t="s">
        <v>396</v>
      </c>
      <c r="F98" s="38" t="s">
        <v>126</v>
      </c>
      <c r="G98" s="39">
        <v>60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 ht="29">
      <c r="A99" s="35" t="s">
        <v>127</v>
      </c>
      <c r="B99" s="42"/>
      <c r="C99" s="43"/>
      <c r="D99" s="43"/>
      <c r="E99" s="37" t="s">
        <v>399</v>
      </c>
      <c r="F99" s="43"/>
      <c r="G99" s="43"/>
      <c r="H99" s="43"/>
      <c r="I99" s="43"/>
      <c r="J99" s="44"/>
    </row>
    <row r="100">
      <c r="A100" s="35" t="s">
        <v>129</v>
      </c>
      <c r="B100" s="42"/>
      <c r="C100" s="43"/>
      <c r="D100" s="43"/>
      <c r="E100" s="45" t="s">
        <v>617</v>
      </c>
      <c r="F100" s="43"/>
      <c r="G100" s="43"/>
      <c r="H100" s="43"/>
      <c r="I100" s="43"/>
      <c r="J100" s="44"/>
    </row>
    <row r="101" ht="409.5">
      <c r="A101" s="35" t="s">
        <v>131</v>
      </c>
      <c r="B101" s="42"/>
      <c r="C101" s="43"/>
      <c r="D101" s="43"/>
      <c r="E101" s="37" t="s">
        <v>258</v>
      </c>
      <c r="F101" s="43"/>
      <c r="G101" s="43"/>
      <c r="H101" s="43"/>
      <c r="I101" s="43"/>
      <c r="J101" s="44"/>
    </row>
    <row r="102">
      <c r="A102" s="35" t="s">
        <v>122</v>
      </c>
      <c r="B102" s="35">
        <v>24</v>
      </c>
      <c r="C102" s="36" t="s">
        <v>401</v>
      </c>
      <c r="D102" s="35" t="s">
        <v>124</v>
      </c>
      <c r="E102" s="37" t="s">
        <v>402</v>
      </c>
      <c r="F102" s="38" t="s">
        <v>126</v>
      </c>
      <c r="G102" s="39">
        <v>7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 ht="29">
      <c r="A103" s="35" t="s">
        <v>127</v>
      </c>
      <c r="B103" s="42"/>
      <c r="C103" s="43"/>
      <c r="D103" s="43"/>
      <c r="E103" s="37" t="s">
        <v>403</v>
      </c>
      <c r="F103" s="43"/>
      <c r="G103" s="43"/>
      <c r="H103" s="43"/>
      <c r="I103" s="43"/>
      <c r="J103" s="44"/>
    </row>
    <row r="104">
      <c r="A104" s="35" t="s">
        <v>129</v>
      </c>
      <c r="B104" s="42"/>
      <c r="C104" s="43"/>
      <c r="D104" s="43"/>
      <c r="E104" s="45" t="s">
        <v>618</v>
      </c>
      <c r="F104" s="43"/>
      <c r="G104" s="43"/>
      <c r="H104" s="43"/>
      <c r="I104" s="43"/>
      <c r="J104" s="44"/>
    </row>
    <row r="105" ht="409.5">
      <c r="A105" s="35" t="s">
        <v>131</v>
      </c>
      <c r="B105" s="42"/>
      <c r="C105" s="43"/>
      <c r="D105" s="43"/>
      <c r="E105" s="37" t="s">
        <v>258</v>
      </c>
      <c r="F105" s="43"/>
      <c r="G105" s="43"/>
      <c r="H105" s="43"/>
      <c r="I105" s="43"/>
      <c r="J105" s="44"/>
    </row>
    <row r="106">
      <c r="A106" s="35" t="s">
        <v>122</v>
      </c>
      <c r="B106" s="35">
        <v>25</v>
      </c>
      <c r="C106" s="36" t="s">
        <v>259</v>
      </c>
      <c r="D106" s="35" t="s">
        <v>191</v>
      </c>
      <c r="E106" s="37" t="s">
        <v>260</v>
      </c>
      <c r="F106" s="38" t="s">
        <v>126</v>
      </c>
      <c r="G106" s="39">
        <v>52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127</v>
      </c>
      <c r="B107" s="42"/>
      <c r="C107" s="43"/>
      <c r="D107" s="43"/>
      <c r="E107" s="37" t="s">
        <v>619</v>
      </c>
      <c r="F107" s="43"/>
      <c r="G107" s="43"/>
      <c r="H107" s="43"/>
      <c r="I107" s="43"/>
      <c r="J107" s="44"/>
    </row>
    <row r="108">
      <c r="A108" s="35" t="s">
        <v>129</v>
      </c>
      <c r="B108" s="42"/>
      <c r="C108" s="43"/>
      <c r="D108" s="43"/>
      <c r="E108" s="45" t="s">
        <v>620</v>
      </c>
      <c r="F108" s="43"/>
      <c r="G108" s="43"/>
      <c r="H108" s="43"/>
      <c r="I108" s="43"/>
      <c r="J108" s="44"/>
    </row>
    <row r="109" ht="261">
      <c r="A109" s="35" t="s">
        <v>131</v>
      </c>
      <c r="B109" s="42"/>
      <c r="C109" s="43"/>
      <c r="D109" s="43"/>
      <c r="E109" s="37" t="s">
        <v>262</v>
      </c>
      <c r="F109" s="43"/>
      <c r="G109" s="43"/>
      <c r="H109" s="43"/>
      <c r="I109" s="43"/>
      <c r="J109" s="44"/>
    </row>
    <row r="110">
      <c r="A110" s="35" t="s">
        <v>122</v>
      </c>
      <c r="B110" s="35">
        <v>26</v>
      </c>
      <c r="C110" s="36" t="s">
        <v>259</v>
      </c>
      <c r="D110" s="35" t="s">
        <v>195</v>
      </c>
      <c r="E110" s="37" t="s">
        <v>260</v>
      </c>
      <c r="F110" s="38" t="s">
        <v>126</v>
      </c>
      <c r="G110" s="39">
        <v>34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127</v>
      </c>
      <c r="B111" s="42"/>
      <c r="C111" s="43"/>
      <c r="D111" s="43"/>
      <c r="E111" s="37" t="s">
        <v>621</v>
      </c>
      <c r="F111" s="43"/>
      <c r="G111" s="43"/>
      <c r="H111" s="43"/>
      <c r="I111" s="43"/>
      <c r="J111" s="44"/>
    </row>
    <row r="112">
      <c r="A112" s="35" t="s">
        <v>129</v>
      </c>
      <c r="B112" s="42"/>
      <c r="C112" s="43"/>
      <c r="D112" s="43"/>
      <c r="E112" s="45" t="s">
        <v>622</v>
      </c>
      <c r="F112" s="43"/>
      <c r="G112" s="43"/>
      <c r="H112" s="43"/>
      <c r="I112" s="43"/>
      <c r="J112" s="44"/>
    </row>
    <row r="113" ht="261">
      <c r="A113" s="35" t="s">
        <v>131</v>
      </c>
      <c r="B113" s="42"/>
      <c r="C113" s="43"/>
      <c r="D113" s="43"/>
      <c r="E113" s="37" t="s">
        <v>262</v>
      </c>
      <c r="F113" s="43"/>
      <c r="G113" s="43"/>
      <c r="H113" s="43"/>
      <c r="I113" s="43"/>
      <c r="J113" s="44"/>
    </row>
    <row r="114">
      <c r="A114" s="35" t="s">
        <v>122</v>
      </c>
      <c r="B114" s="35">
        <v>27</v>
      </c>
      <c r="C114" s="36" t="s">
        <v>409</v>
      </c>
      <c r="D114" s="35" t="s">
        <v>191</v>
      </c>
      <c r="E114" s="37" t="s">
        <v>410</v>
      </c>
      <c r="F114" s="38" t="s">
        <v>126</v>
      </c>
      <c r="G114" s="39">
        <v>113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127</v>
      </c>
      <c r="B115" s="42"/>
      <c r="C115" s="43"/>
      <c r="D115" s="43"/>
      <c r="E115" s="37" t="s">
        <v>623</v>
      </c>
      <c r="F115" s="43"/>
      <c r="G115" s="43"/>
      <c r="H115" s="43"/>
      <c r="I115" s="43"/>
      <c r="J115" s="44"/>
    </row>
    <row r="116">
      <c r="A116" s="35" t="s">
        <v>129</v>
      </c>
      <c r="B116" s="42"/>
      <c r="C116" s="43"/>
      <c r="D116" s="43"/>
      <c r="E116" s="45" t="s">
        <v>624</v>
      </c>
      <c r="F116" s="43"/>
      <c r="G116" s="43"/>
      <c r="H116" s="43"/>
      <c r="I116" s="43"/>
      <c r="J116" s="44"/>
    </row>
    <row r="117" ht="333.5">
      <c r="A117" s="35" t="s">
        <v>131</v>
      </c>
      <c r="B117" s="42"/>
      <c r="C117" s="43"/>
      <c r="D117" s="43"/>
      <c r="E117" s="37" t="s">
        <v>413</v>
      </c>
      <c r="F117" s="43"/>
      <c r="G117" s="43"/>
      <c r="H117" s="43"/>
      <c r="I117" s="43"/>
      <c r="J117" s="44"/>
    </row>
    <row r="118">
      <c r="A118" s="35" t="s">
        <v>122</v>
      </c>
      <c r="B118" s="35">
        <v>28</v>
      </c>
      <c r="C118" s="36" t="s">
        <v>409</v>
      </c>
      <c r="D118" s="35" t="s">
        <v>195</v>
      </c>
      <c r="E118" s="37" t="s">
        <v>410</v>
      </c>
      <c r="F118" s="38" t="s">
        <v>126</v>
      </c>
      <c r="G118" s="39">
        <v>19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29">
      <c r="A119" s="35" t="s">
        <v>127</v>
      </c>
      <c r="B119" s="42"/>
      <c r="C119" s="43"/>
      <c r="D119" s="43"/>
      <c r="E119" s="37" t="s">
        <v>411</v>
      </c>
      <c r="F119" s="43"/>
      <c r="G119" s="43"/>
      <c r="H119" s="43"/>
      <c r="I119" s="43"/>
      <c r="J119" s="44"/>
    </row>
    <row r="120">
      <c r="A120" s="35" t="s">
        <v>129</v>
      </c>
      <c r="B120" s="42"/>
      <c r="C120" s="43"/>
      <c r="D120" s="43"/>
      <c r="E120" s="45" t="s">
        <v>625</v>
      </c>
      <c r="F120" s="43"/>
      <c r="G120" s="43"/>
      <c r="H120" s="43"/>
      <c r="I120" s="43"/>
      <c r="J120" s="44"/>
    </row>
    <row r="121" ht="333.5">
      <c r="A121" s="35" t="s">
        <v>131</v>
      </c>
      <c r="B121" s="42"/>
      <c r="C121" s="43"/>
      <c r="D121" s="43"/>
      <c r="E121" s="37" t="s">
        <v>413</v>
      </c>
      <c r="F121" s="43"/>
      <c r="G121" s="43"/>
      <c r="H121" s="43"/>
      <c r="I121" s="43"/>
      <c r="J121" s="44"/>
    </row>
    <row r="122">
      <c r="A122" s="35" t="s">
        <v>122</v>
      </c>
      <c r="B122" s="35">
        <v>29</v>
      </c>
      <c r="C122" s="36" t="s">
        <v>414</v>
      </c>
      <c r="D122" s="35" t="s">
        <v>134</v>
      </c>
      <c r="E122" s="37" t="s">
        <v>415</v>
      </c>
      <c r="F122" s="38" t="s">
        <v>126</v>
      </c>
      <c r="G122" s="39">
        <v>3.6000000000000001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127</v>
      </c>
      <c r="B123" s="42"/>
      <c r="C123" s="43"/>
      <c r="D123" s="43"/>
      <c r="E123" s="37" t="s">
        <v>416</v>
      </c>
      <c r="F123" s="43"/>
      <c r="G123" s="43"/>
      <c r="H123" s="43"/>
      <c r="I123" s="43"/>
      <c r="J123" s="44"/>
    </row>
    <row r="124" ht="58">
      <c r="A124" s="35" t="s">
        <v>129</v>
      </c>
      <c r="B124" s="42"/>
      <c r="C124" s="43"/>
      <c r="D124" s="43"/>
      <c r="E124" s="45" t="s">
        <v>626</v>
      </c>
      <c r="F124" s="43"/>
      <c r="G124" s="43"/>
      <c r="H124" s="43"/>
      <c r="I124" s="43"/>
      <c r="J124" s="44"/>
    </row>
    <row r="125" ht="362.5">
      <c r="A125" s="35" t="s">
        <v>131</v>
      </c>
      <c r="B125" s="42"/>
      <c r="C125" s="43"/>
      <c r="D125" s="43"/>
      <c r="E125" s="37" t="s">
        <v>418</v>
      </c>
      <c r="F125" s="43"/>
      <c r="G125" s="43"/>
      <c r="H125" s="43"/>
      <c r="I125" s="43"/>
      <c r="J125" s="44"/>
    </row>
    <row r="126">
      <c r="A126" s="35" t="s">
        <v>122</v>
      </c>
      <c r="B126" s="35">
        <v>30</v>
      </c>
      <c r="C126" s="36" t="s">
        <v>414</v>
      </c>
      <c r="D126" s="35" t="s">
        <v>140</v>
      </c>
      <c r="E126" s="37" t="s">
        <v>415</v>
      </c>
      <c r="F126" s="38" t="s">
        <v>126</v>
      </c>
      <c r="G126" s="39">
        <v>8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127</v>
      </c>
      <c r="B127" s="42"/>
      <c r="C127" s="43"/>
      <c r="D127" s="43"/>
      <c r="E127" s="37" t="s">
        <v>419</v>
      </c>
      <c r="F127" s="43"/>
      <c r="G127" s="43"/>
      <c r="H127" s="43"/>
      <c r="I127" s="43"/>
      <c r="J127" s="44"/>
    </row>
    <row r="128" ht="58">
      <c r="A128" s="35" t="s">
        <v>129</v>
      </c>
      <c r="B128" s="42"/>
      <c r="C128" s="43"/>
      <c r="D128" s="43"/>
      <c r="E128" s="45" t="s">
        <v>627</v>
      </c>
      <c r="F128" s="43"/>
      <c r="G128" s="43"/>
      <c r="H128" s="43"/>
      <c r="I128" s="43"/>
      <c r="J128" s="44"/>
    </row>
    <row r="129" ht="362.5">
      <c r="A129" s="35" t="s">
        <v>131</v>
      </c>
      <c r="B129" s="42"/>
      <c r="C129" s="43"/>
      <c r="D129" s="43"/>
      <c r="E129" s="37" t="s">
        <v>418</v>
      </c>
      <c r="F129" s="43"/>
      <c r="G129" s="43"/>
      <c r="H129" s="43"/>
      <c r="I129" s="43"/>
      <c r="J129" s="44"/>
    </row>
    <row r="130">
      <c r="A130" s="35" t="s">
        <v>122</v>
      </c>
      <c r="B130" s="35">
        <v>31</v>
      </c>
      <c r="C130" s="36" t="s">
        <v>414</v>
      </c>
      <c r="D130" s="35" t="s">
        <v>421</v>
      </c>
      <c r="E130" s="37" t="s">
        <v>415</v>
      </c>
      <c r="F130" s="38" t="s">
        <v>126</v>
      </c>
      <c r="G130" s="39">
        <v>120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127</v>
      </c>
      <c r="B131" s="42"/>
      <c r="C131" s="43"/>
      <c r="D131" s="43"/>
      <c r="E131" s="37" t="s">
        <v>422</v>
      </c>
      <c r="F131" s="43"/>
      <c r="G131" s="43"/>
      <c r="H131" s="43"/>
      <c r="I131" s="43"/>
      <c r="J131" s="44"/>
    </row>
    <row r="132" ht="58">
      <c r="A132" s="35" t="s">
        <v>129</v>
      </c>
      <c r="B132" s="42"/>
      <c r="C132" s="43"/>
      <c r="D132" s="43"/>
      <c r="E132" s="45" t="s">
        <v>628</v>
      </c>
      <c r="F132" s="43"/>
      <c r="G132" s="43"/>
      <c r="H132" s="43"/>
      <c r="I132" s="43"/>
      <c r="J132" s="44"/>
    </row>
    <row r="133" ht="362.5">
      <c r="A133" s="35" t="s">
        <v>131</v>
      </c>
      <c r="B133" s="42"/>
      <c r="C133" s="43"/>
      <c r="D133" s="43"/>
      <c r="E133" s="37" t="s">
        <v>418</v>
      </c>
      <c r="F133" s="43"/>
      <c r="G133" s="43"/>
      <c r="H133" s="43"/>
      <c r="I133" s="43"/>
      <c r="J133" s="44"/>
    </row>
    <row r="134">
      <c r="A134" s="35" t="s">
        <v>122</v>
      </c>
      <c r="B134" s="35">
        <v>32</v>
      </c>
      <c r="C134" s="36" t="s">
        <v>424</v>
      </c>
      <c r="D134" s="35"/>
      <c r="E134" s="37" t="s">
        <v>425</v>
      </c>
      <c r="F134" s="38" t="s">
        <v>147</v>
      </c>
      <c r="G134" s="39">
        <v>78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127</v>
      </c>
      <c r="B135" s="42"/>
      <c r="C135" s="43"/>
      <c r="D135" s="43"/>
      <c r="E135" s="37" t="s">
        <v>426</v>
      </c>
      <c r="F135" s="43"/>
      <c r="G135" s="43"/>
      <c r="H135" s="43"/>
      <c r="I135" s="43"/>
      <c r="J135" s="44"/>
    </row>
    <row r="136">
      <c r="A136" s="35" t="s">
        <v>129</v>
      </c>
      <c r="B136" s="42"/>
      <c r="C136" s="43"/>
      <c r="D136" s="43"/>
      <c r="E136" s="45" t="s">
        <v>629</v>
      </c>
      <c r="F136" s="43"/>
      <c r="G136" s="43"/>
      <c r="H136" s="43"/>
      <c r="I136" s="43"/>
      <c r="J136" s="44"/>
    </row>
    <row r="137" ht="72.5">
      <c r="A137" s="35" t="s">
        <v>131</v>
      </c>
      <c r="B137" s="42"/>
      <c r="C137" s="43"/>
      <c r="D137" s="43"/>
      <c r="E137" s="37" t="s">
        <v>428</v>
      </c>
      <c r="F137" s="43"/>
      <c r="G137" s="43"/>
      <c r="H137" s="43"/>
      <c r="I137" s="43"/>
      <c r="J137" s="44"/>
    </row>
    <row r="138">
      <c r="A138" s="35" t="s">
        <v>122</v>
      </c>
      <c r="B138" s="35">
        <v>33</v>
      </c>
      <c r="C138" s="36" t="s">
        <v>264</v>
      </c>
      <c r="D138" s="35" t="s">
        <v>124</v>
      </c>
      <c r="E138" s="37" t="s">
        <v>265</v>
      </c>
      <c r="F138" s="38" t="s">
        <v>147</v>
      </c>
      <c r="G138" s="39">
        <v>942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127</v>
      </c>
      <c r="B139" s="42"/>
      <c r="C139" s="43"/>
      <c r="D139" s="43"/>
      <c r="E139" s="37" t="s">
        <v>429</v>
      </c>
      <c r="F139" s="43"/>
      <c r="G139" s="43"/>
      <c r="H139" s="43"/>
      <c r="I139" s="43"/>
      <c r="J139" s="44"/>
    </row>
    <row r="140">
      <c r="A140" s="35" t="s">
        <v>129</v>
      </c>
      <c r="B140" s="42"/>
      <c r="C140" s="43"/>
      <c r="D140" s="43"/>
      <c r="E140" s="45" t="s">
        <v>630</v>
      </c>
      <c r="F140" s="43"/>
      <c r="G140" s="43"/>
      <c r="H140" s="43"/>
      <c r="I140" s="43"/>
      <c r="J140" s="44"/>
    </row>
    <row r="141" ht="72.5">
      <c r="A141" s="35" t="s">
        <v>131</v>
      </c>
      <c r="B141" s="42"/>
      <c r="C141" s="43"/>
      <c r="D141" s="43"/>
      <c r="E141" s="37" t="s">
        <v>268</v>
      </c>
      <c r="F141" s="43"/>
      <c r="G141" s="43"/>
      <c r="H141" s="43"/>
      <c r="I141" s="43"/>
      <c r="J141" s="44"/>
    </row>
    <row r="142">
      <c r="A142" s="35" t="s">
        <v>122</v>
      </c>
      <c r="B142" s="35">
        <v>34</v>
      </c>
      <c r="C142" s="36" t="s">
        <v>431</v>
      </c>
      <c r="D142" s="35" t="s">
        <v>124</v>
      </c>
      <c r="E142" s="37" t="s">
        <v>432</v>
      </c>
      <c r="F142" s="38" t="s">
        <v>126</v>
      </c>
      <c r="G142" s="39">
        <v>292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127</v>
      </c>
      <c r="B143" s="42"/>
      <c r="C143" s="43"/>
      <c r="D143" s="43"/>
      <c r="E143" s="37" t="s">
        <v>433</v>
      </c>
      <c r="F143" s="43"/>
      <c r="G143" s="43"/>
      <c r="H143" s="43"/>
      <c r="I143" s="43"/>
      <c r="J143" s="44"/>
    </row>
    <row r="144">
      <c r="A144" s="35" t="s">
        <v>129</v>
      </c>
      <c r="B144" s="42"/>
      <c r="C144" s="43"/>
      <c r="D144" s="43"/>
      <c r="E144" s="45" t="s">
        <v>631</v>
      </c>
      <c r="F144" s="43"/>
      <c r="G144" s="43"/>
      <c r="H144" s="43"/>
      <c r="I144" s="43"/>
      <c r="J144" s="44"/>
    </row>
    <row r="145" ht="58">
      <c r="A145" s="35" t="s">
        <v>131</v>
      </c>
      <c r="B145" s="42"/>
      <c r="C145" s="43"/>
      <c r="D145" s="43"/>
      <c r="E145" s="37" t="s">
        <v>435</v>
      </c>
      <c r="F145" s="43"/>
      <c r="G145" s="43"/>
      <c r="H145" s="43"/>
      <c r="I145" s="43"/>
      <c r="J145" s="44"/>
    </row>
    <row r="146">
      <c r="A146" s="35" t="s">
        <v>122</v>
      </c>
      <c r="B146" s="35">
        <v>35</v>
      </c>
      <c r="C146" s="36" t="s">
        <v>632</v>
      </c>
      <c r="D146" s="35" t="s">
        <v>191</v>
      </c>
      <c r="E146" s="37" t="s">
        <v>633</v>
      </c>
      <c r="F146" s="38" t="s">
        <v>126</v>
      </c>
      <c r="G146" s="39">
        <v>11.699999999999999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127</v>
      </c>
      <c r="B147" s="42"/>
      <c r="C147" s="43"/>
      <c r="D147" s="43"/>
      <c r="E147" s="37" t="s">
        <v>634</v>
      </c>
      <c r="F147" s="43"/>
      <c r="G147" s="43"/>
      <c r="H147" s="43"/>
      <c r="I147" s="43"/>
      <c r="J147" s="44"/>
    </row>
    <row r="148">
      <c r="A148" s="35" t="s">
        <v>129</v>
      </c>
      <c r="B148" s="42"/>
      <c r="C148" s="43"/>
      <c r="D148" s="43"/>
      <c r="E148" s="45" t="s">
        <v>635</v>
      </c>
      <c r="F148" s="43"/>
      <c r="G148" s="43"/>
      <c r="H148" s="43"/>
      <c r="I148" s="43"/>
      <c r="J148" s="44"/>
    </row>
    <row r="149" ht="43.5">
      <c r="A149" s="35" t="s">
        <v>131</v>
      </c>
      <c r="B149" s="42"/>
      <c r="C149" s="43"/>
      <c r="D149" s="43"/>
      <c r="E149" s="37" t="s">
        <v>636</v>
      </c>
      <c r="F149" s="43"/>
      <c r="G149" s="43"/>
      <c r="H149" s="43"/>
      <c r="I149" s="43"/>
      <c r="J149" s="44"/>
    </row>
    <row r="150">
      <c r="A150" s="35" t="s">
        <v>122</v>
      </c>
      <c r="B150" s="35">
        <v>36</v>
      </c>
      <c r="C150" s="36" t="s">
        <v>632</v>
      </c>
      <c r="D150" s="35" t="s">
        <v>195</v>
      </c>
      <c r="E150" s="37" t="s">
        <v>633</v>
      </c>
      <c r="F150" s="38" t="s">
        <v>126</v>
      </c>
      <c r="G150" s="39">
        <v>44.549999999999997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127</v>
      </c>
      <c r="B151" s="42"/>
      <c r="C151" s="43"/>
      <c r="D151" s="43"/>
      <c r="E151" s="37" t="s">
        <v>637</v>
      </c>
      <c r="F151" s="43"/>
      <c r="G151" s="43"/>
      <c r="H151" s="43"/>
      <c r="I151" s="43"/>
      <c r="J151" s="44"/>
    </row>
    <row r="152">
      <c r="A152" s="35" t="s">
        <v>129</v>
      </c>
      <c r="B152" s="42"/>
      <c r="C152" s="43"/>
      <c r="D152" s="43"/>
      <c r="E152" s="45" t="s">
        <v>638</v>
      </c>
      <c r="F152" s="43"/>
      <c r="G152" s="43"/>
      <c r="H152" s="43"/>
      <c r="I152" s="43"/>
      <c r="J152" s="44"/>
    </row>
    <row r="153" ht="43.5">
      <c r="A153" s="35" t="s">
        <v>131</v>
      </c>
      <c r="B153" s="42"/>
      <c r="C153" s="43"/>
      <c r="D153" s="43"/>
      <c r="E153" s="37" t="s">
        <v>636</v>
      </c>
      <c r="F153" s="43"/>
      <c r="G153" s="43"/>
      <c r="H153" s="43"/>
      <c r="I153" s="43"/>
      <c r="J153" s="44"/>
    </row>
    <row r="154">
      <c r="A154" s="35" t="s">
        <v>122</v>
      </c>
      <c r="B154" s="35">
        <v>37</v>
      </c>
      <c r="C154" s="36" t="s">
        <v>441</v>
      </c>
      <c r="D154" s="35" t="s">
        <v>191</v>
      </c>
      <c r="E154" s="37" t="s">
        <v>442</v>
      </c>
      <c r="F154" s="38" t="s">
        <v>147</v>
      </c>
      <c r="G154" s="39">
        <v>78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127</v>
      </c>
      <c r="B155" s="42"/>
      <c r="C155" s="43"/>
      <c r="D155" s="43"/>
      <c r="E155" s="37" t="s">
        <v>443</v>
      </c>
      <c r="F155" s="43"/>
      <c r="G155" s="43"/>
      <c r="H155" s="43"/>
      <c r="I155" s="43"/>
      <c r="J155" s="44"/>
    </row>
    <row r="156">
      <c r="A156" s="35" t="s">
        <v>129</v>
      </c>
      <c r="B156" s="42"/>
      <c r="C156" s="43"/>
      <c r="D156" s="43"/>
      <c r="E156" s="45" t="s">
        <v>629</v>
      </c>
      <c r="F156" s="43"/>
      <c r="G156" s="43"/>
      <c r="H156" s="43"/>
      <c r="I156" s="43"/>
      <c r="J156" s="44"/>
    </row>
    <row r="157" ht="72.5">
      <c r="A157" s="35" t="s">
        <v>131</v>
      </c>
      <c r="B157" s="42"/>
      <c r="C157" s="43"/>
      <c r="D157" s="43"/>
      <c r="E157" s="37" t="s">
        <v>444</v>
      </c>
      <c r="F157" s="43"/>
      <c r="G157" s="43"/>
      <c r="H157" s="43"/>
      <c r="I157" s="43"/>
      <c r="J157" s="44"/>
    </row>
    <row r="158">
      <c r="A158" s="35" t="s">
        <v>122</v>
      </c>
      <c r="B158" s="35">
        <v>38</v>
      </c>
      <c r="C158" s="36" t="s">
        <v>441</v>
      </c>
      <c r="D158" s="35" t="s">
        <v>195</v>
      </c>
      <c r="E158" s="37" t="s">
        <v>442</v>
      </c>
      <c r="F158" s="38" t="s">
        <v>147</v>
      </c>
      <c r="G158" s="39">
        <v>297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127</v>
      </c>
      <c r="B159" s="42"/>
      <c r="C159" s="43"/>
      <c r="D159" s="43"/>
      <c r="E159" s="37" t="s">
        <v>639</v>
      </c>
      <c r="F159" s="43"/>
      <c r="G159" s="43"/>
      <c r="H159" s="43"/>
      <c r="I159" s="43"/>
      <c r="J159" s="44"/>
    </row>
    <row r="160">
      <c r="A160" s="35" t="s">
        <v>129</v>
      </c>
      <c r="B160" s="42"/>
      <c r="C160" s="43"/>
      <c r="D160" s="43"/>
      <c r="E160" s="45" t="s">
        <v>640</v>
      </c>
      <c r="F160" s="43"/>
      <c r="G160" s="43"/>
      <c r="H160" s="43"/>
      <c r="I160" s="43"/>
      <c r="J160" s="44"/>
    </row>
    <row r="161" ht="72.5">
      <c r="A161" s="35" t="s">
        <v>131</v>
      </c>
      <c r="B161" s="42"/>
      <c r="C161" s="43"/>
      <c r="D161" s="43"/>
      <c r="E161" s="37" t="s">
        <v>444</v>
      </c>
      <c r="F161" s="43"/>
      <c r="G161" s="43"/>
      <c r="H161" s="43"/>
      <c r="I161" s="43"/>
      <c r="J161" s="44"/>
    </row>
    <row r="162">
      <c r="A162" s="29" t="s">
        <v>119</v>
      </c>
      <c r="B162" s="30"/>
      <c r="C162" s="31" t="s">
        <v>269</v>
      </c>
      <c r="D162" s="32"/>
      <c r="E162" s="29" t="s">
        <v>270</v>
      </c>
      <c r="F162" s="32"/>
      <c r="G162" s="32"/>
      <c r="H162" s="32"/>
      <c r="I162" s="33">
        <f>SUMIFS(I163:I178,A163:A178,"P")</f>
        <v>0</v>
      </c>
      <c r="J162" s="34"/>
    </row>
    <row r="163">
      <c r="A163" s="35" t="s">
        <v>122</v>
      </c>
      <c r="B163" s="35">
        <v>39</v>
      </c>
      <c r="C163" s="36" t="s">
        <v>271</v>
      </c>
      <c r="D163" s="35" t="s">
        <v>124</v>
      </c>
      <c r="E163" s="37" t="s">
        <v>272</v>
      </c>
      <c r="F163" s="38" t="s">
        <v>147</v>
      </c>
      <c r="G163" s="39">
        <v>76</v>
      </c>
      <c r="H163" s="40">
        <v>0</v>
      </c>
      <c r="I163" s="40">
        <f>ROUND(G163*H163,P4)</f>
        <v>0</v>
      </c>
      <c r="J163" s="35"/>
      <c r="O163" s="41">
        <f>I163*0.21</f>
        <v>0</v>
      </c>
      <c r="P163">
        <v>3</v>
      </c>
    </row>
    <row r="164" ht="29">
      <c r="A164" s="35" t="s">
        <v>127</v>
      </c>
      <c r="B164" s="42"/>
      <c r="C164" s="43"/>
      <c r="D164" s="43"/>
      <c r="E164" s="37" t="s">
        <v>445</v>
      </c>
      <c r="F164" s="43"/>
      <c r="G164" s="43"/>
      <c r="H164" s="43"/>
      <c r="I164" s="43"/>
      <c r="J164" s="44"/>
    </row>
    <row r="165">
      <c r="A165" s="35" t="s">
        <v>129</v>
      </c>
      <c r="B165" s="42"/>
      <c r="C165" s="43"/>
      <c r="D165" s="43"/>
      <c r="E165" s="45" t="s">
        <v>641</v>
      </c>
      <c r="F165" s="43"/>
      <c r="G165" s="43"/>
      <c r="H165" s="43"/>
      <c r="I165" s="43"/>
      <c r="J165" s="44"/>
    </row>
    <row r="166" ht="101.5">
      <c r="A166" s="35" t="s">
        <v>131</v>
      </c>
      <c r="B166" s="42"/>
      <c r="C166" s="43"/>
      <c r="D166" s="43"/>
      <c r="E166" s="37" t="s">
        <v>275</v>
      </c>
      <c r="F166" s="43"/>
      <c r="G166" s="43"/>
      <c r="H166" s="43"/>
      <c r="I166" s="43"/>
      <c r="J166" s="44"/>
    </row>
    <row r="167">
      <c r="A167" s="35" t="s">
        <v>122</v>
      </c>
      <c r="B167" s="35">
        <v>40</v>
      </c>
      <c r="C167" s="36" t="s">
        <v>276</v>
      </c>
      <c r="D167" s="35" t="s">
        <v>191</v>
      </c>
      <c r="E167" s="37" t="s">
        <v>277</v>
      </c>
      <c r="F167" s="38" t="s">
        <v>147</v>
      </c>
      <c r="G167" s="39">
        <v>206</v>
      </c>
      <c r="H167" s="40">
        <v>0</v>
      </c>
      <c r="I167" s="40">
        <f>ROUND(G167*H167,P4)</f>
        <v>0</v>
      </c>
      <c r="J167" s="35"/>
      <c r="O167" s="41">
        <f>I167*0.21</f>
        <v>0</v>
      </c>
      <c r="P167">
        <v>3</v>
      </c>
    </row>
    <row r="168">
      <c r="A168" s="35" t="s">
        <v>127</v>
      </c>
      <c r="B168" s="42"/>
      <c r="C168" s="43"/>
      <c r="D168" s="43"/>
      <c r="E168" s="37" t="s">
        <v>278</v>
      </c>
      <c r="F168" s="43"/>
      <c r="G168" s="43"/>
      <c r="H168" s="43"/>
      <c r="I168" s="43"/>
      <c r="J168" s="44"/>
    </row>
    <row r="169">
      <c r="A169" s="35" t="s">
        <v>129</v>
      </c>
      <c r="B169" s="42"/>
      <c r="C169" s="43"/>
      <c r="D169" s="43"/>
      <c r="E169" s="45" t="s">
        <v>642</v>
      </c>
      <c r="F169" s="43"/>
      <c r="G169" s="43"/>
      <c r="H169" s="43"/>
      <c r="I169" s="43"/>
      <c r="J169" s="44"/>
    </row>
    <row r="170" ht="145">
      <c r="A170" s="35" t="s">
        <v>131</v>
      </c>
      <c r="B170" s="42"/>
      <c r="C170" s="43"/>
      <c r="D170" s="43"/>
      <c r="E170" s="37" t="s">
        <v>280</v>
      </c>
      <c r="F170" s="43"/>
      <c r="G170" s="43"/>
      <c r="H170" s="43"/>
      <c r="I170" s="43"/>
      <c r="J170" s="44"/>
    </row>
    <row r="171">
      <c r="A171" s="35" t="s">
        <v>122</v>
      </c>
      <c r="B171" s="35">
        <v>41</v>
      </c>
      <c r="C171" s="36" t="s">
        <v>276</v>
      </c>
      <c r="D171" s="35" t="s">
        <v>195</v>
      </c>
      <c r="E171" s="37" t="s">
        <v>277</v>
      </c>
      <c r="F171" s="38" t="s">
        <v>147</v>
      </c>
      <c r="G171" s="39">
        <v>5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>
      <c r="A172" s="35" t="s">
        <v>127</v>
      </c>
      <c r="B172" s="42"/>
      <c r="C172" s="43"/>
      <c r="D172" s="43"/>
      <c r="E172" s="37" t="s">
        <v>448</v>
      </c>
      <c r="F172" s="43"/>
      <c r="G172" s="43"/>
      <c r="H172" s="43"/>
      <c r="I172" s="43"/>
      <c r="J172" s="44"/>
    </row>
    <row r="173">
      <c r="A173" s="35" t="s">
        <v>129</v>
      </c>
      <c r="B173" s="42"/>
      <c r="C173" s="43"/>
      <c r="D173" s="43"/>
      <c r="E173" s="45" t="s">
        <v>643</v>
      </c>
      <c r="F173" s="43"/>
      <c r="G173" s="43"/>
      <c r="H173" s="43"/>
      <c r="I173" s="43"/>
      <c r="J173" s="44"/>
    </row>
    <row r="174" ht="145">
      <c r="A174" s="35" t="s">
        <v>131</v>
      </c>
      <c r="B174" s="42"/>
      <c r="C174" s="43"/>
      <c r="D174" s="43"/>
      <c r="E174" s="37" t="s">
        <v>280</v>
      </c>
      <c r="F174" s="43"/>
      <c r="G174" s="43"/>
      <c r="H174" s="43"/>
      <c r="I174" s="43"/>
      <c r="J174" s="44"/>
    </row>
    <row r="175">
      <c r="A175" s="35" t="s">
        <v>122</v>
      </c>
      <c r="B175" s="35">
        <v>42</v>
      </c>
      <c r="C175" s="36" t="s">
        <v>460</v>
      </c>
      <c r="D175" s="35" t="s">
        <v>124</v>
      </c>
      <c r="E175" s="37" t="s">
        <v>461</v>
      </c>
      <c r="F175" s="38" t="s">
        <v>147</v>
      </c>
      <c r="G175" s="39">
        <v>10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>
      <c r="A176" s="35" t="s">
        <v>127</v>
      </c>
      <c r="B176" s="42"/>
      <c r="C176" s="43"/>
      <c r="D176" s="43"/>
      <c r="E176" s="37" t="s">
        <v>462</v>
      </c>
      <c r="F176" s="43"/>
      <c r="G176" s="43"/>
      <c r="H176" s="43"/>
      <c r="I176" s="43"/>
      <c r="J176" s="44"/>
    </row>
    <row r="177">
      <c r="A177" s="35" t="s">
        <v>129</v>
      </c>
      <c r="B177" s="42"/>
      <c r="C177" s="43"/>
      <c r="D177" s="43"/>
      <c r="E177" s="45" t="s">
        <v>536</v>
      </c>
      <c r="F177" s="43"/>
      <c r="G177" s="43"/>
      <c r="H177" s="43"/>
      <c r="I177" s="43"/>
      <c r="J177" s="44"/>
    </row>
    <row r="178" ht="174">
      <c r="A178" s="35" t="s">
        <v>131</v>
      </c>
      <c r="B178" s="42"/>
      <c r="C178" s="43"/>
      <c r="D178" s="43"/>
      <c r="E178" s="37" t="s">
        <v>464</v>
      </c>
      <c r="F178" s="43"/>
      <c r="G178" s="43"/>
      <c r="H178" s="43"/>
      <c r="I178" s="43"/>
      <c r="J178" s="44"/>
    </row>
    <row r="179">
      <c r="A179" s="29" t="s">
        <v>119</v>
      </c>
      <c r="B179" s="30"/>
      <c r="C179" s="31" t="s">
        <v>281</v>
      </c>
      <c r="D179" s="32"/>
      <c r="E179" s="29" t="s">
        <v>282</v>
      </c>
      <c r="F179" s="32"/>
      <c r="G179" s="32"/>
      <c r="H179" s="32"/>
      <c r="I179" s="33">
        <f>SUMIFS(I180:I203,A180:A203,"P")</f>
        <v>0</v>
      </c>
      <c r="J179" s="34"/>
    </row>
    <row r="180">
      <c r="A180" s="35" t="s">
        <v>122</v>
      </c>
      <c r="B180" s="35">
        <v>43</v>
      </c>
      <c r="C180" s="36" t="s">
        <v>283</v>
      </c>
      <c r="D180" s="35" t="s">
        <v>124</v>
      </c>
      <c r="E180" s="37" t="s">
        <v>284</v>
      </c>
      <c r="F180" s="38" t="s">
        <v>126</v>
      </c>
      <c r="G180" s="39">
        <v>6</v>
      </c>
      <c r="H180" s="40">
        <v>0</v>
      </c>
      <c r="I180" s="40">
        <f>ROUND(G180*H180,P4)</f>
        <v>0</v>
      </c>
      <c r="J180" s="35"/>
      <c r="O180" s="41">
        <f>I180*0.21</f>
        <v>0</v>
      </c>
      <c r="P180">
        <v>3</v>
      </c>
    </row>
    <row r="181" ht="29">
      <c r="A181" s="35" t="s">
        <v>127</v>
      </c>
      <c r="B181" s="42"/>
      <c r="C181" s="43"/>
      <c r="D181" s="43"/>
      <c r="E181" s="37" t="s">
        <v>465</v>
      </c>
      <c r="F181" s="43"/>
      <c r="G181" s="43"/>
      <c r="H181" s="43"/>
      <c r="I181" s="43"/>
      <c r="J181" s="44"/>
    </row>
    <row r="182">
      <c r="A182" s="35" t="s">
        <v>129</v>
      </c>
      <c r="B182" s="42"/>
      <c r="C182" s="43"/>
      <c r="D182" s="43"/>
      <c r="E182" s="45" t="s">
        <v>468</v>
      </c>
      <c r="F182" s="43"/>
      <c r="G182" s="43"/>
      <c r="H182" s="43"/>
      <c r="I182" s="43"/>
      <c r="J182" s="44"/>
    </row>
    <row r="183" ht="101.5">
      <c r="A183" s="35" t="s">
        <v>131</v>
      </c>
      <c r="B183" s="42"/>
      <c r="C183" s="43"/>
      <c r="D183" s="43"/>
      <c r="E183" s="37" t="s">
        <v>287</v>
      </c>
      <c r="F183" s="43"/>
      <c r="G183" s="43"/>
      <c r="H183" s="43"/>
      <c r="I183" s="43"/>
      <c r="J183" s="44"/>
    </row>
    <row r="184">
      <c r="A184" s="35" t="s">
        <v>122</v>
      </c>
      <c r="B184" s="35">
        <v>44</v>
      </c>
      <c r="C184" s="36" t="s">
        <v>288</v>
      </c>
      <c r="D184" s="35" t="s">
        <v>191</v>
      </c>
      <c r="E184" s="37" t="s">
        <v>289</v>
      </c>
      <c r="F184" s="38" t="s">
        <v>126</v>
      </c>
      <c r="G184" s="39">
        <v>2</v>
      </c>
      <c r="H184" s="40">
        <v>0</v>
      </c>
      <c r="I184" s="40">
        <f>ROUND(G184*H184,P4)</f>
        <v>0</v>
      </c>
      <c r="J184" s="35"/>
      <c r="O184" s="41">
        <f>I184*0.21</f>
        <v>0</v>
      </c>
      <c r="P184">
        <v>3</v>
      </c>
    </row>
    <row r="185" ht="29">
      <c r="A185" s="35" t="s">
        <v>127</v>
      </c>
      <c r="B185" s="42"/>
      <c r="C185" s="43"/>
      <c r="D185" s="43"/>
      <c r="E185" s="37" t="s">
        <v>469</v>
      </c>
      <c r="F185" s="43"/>
      <c r="G185" s="43"/>
      <c r="H185" s="43"/>
      <c r="I185" s="43"/>
      <c r="J185" s="44"/>
    </row>
    <row r="186">
      <c r="A186" s="35" t="s">
        <v>129</v>
      </c>
      <c r="B186" s="42"/>
      <c r="C186" s="43"/>
      <c r="D186" s="43"/>
      <c r="E186" s="45" t="s">
        <v>453</v>
      </c>
      <c r="F186" s="43"/>
      <c r="G186" s="43"/>
      <c r="H186" s="43"/>
      <c r="I186" s="43"/>
      <c r="J186" s="44"/>
    </row>
    <row r="187" ht="101.5">
      <c r="A187" s="35" t="s">
        <v>131</v>
      </c>
      <c r="B187" s="42"/>
      <c r="C187" s="43"/>
      <c r="D187" s="43"/>
      <c r="E187" s="37" t="s">
        <v>287</v>
      </c>
      <c r="F187" s="43"/>
      <c r="G187" s="43"/>
      <c r="H187" s="43"/>
      <c r="I187" s="43"/>
      <c r="J187" s="44"/>
    </row>
    <row r="188">
      <c r="A188" s="35" t="s">
        <v>122</v>
      </c>
      <c r="B188" s="35">
        <v>45</v>
      </c>
      <c r="C188" s="36" t="s">
        <v>288</v>
      </c>
      <c r="D188" s="35" t="s">
        <v>195</v>
      </c>
      <c r="E188" s="37" t="s">
        <v>289</v>
      </c>
      <c r="F188" s="38" t="s">
        <v>126</v>
      </c>
      <c r="G188" s="39">
        <v>1.3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127</v>
      </c>
      <c r="B189" s="42"/>
      <c r="C189" s="43"/>
      <c r="D189" s="43"/>
      <c r="E189" s="37" t="s">
        <v>644</v>
      </c>
      <c r="F189" s="43"/>
      <c r="G189" s="43"/>
      <c r="H189" s="43"/>
      <c r="I189" s="43"/>
      <c r="J189" s="44"/>
    </row>
    <row r="190">
      <c r="A190" s="35" t="s">
        <v>129</v>
      </c>
      <c r="B190" s="42"/>
      <c r="C190" s="43"/>
      <c r="D190" s="43"/>
      <c r="E190" s="45" t="s">
        <v>645</v>
      </c>
      <c r="F190" s="43"/>
      <c r="G190" s="43"/>
      <c r="H190" s="43"/>
      <c r="I190" s="43"/>
      <c r="J190" s="44"/>
    </row>
    <row r="191" ht="101.5">
      <c r="A191" s="35" t="s">
        <v>131</v>
      </c>
      <c r="B191" s="42"/>
      <c r="C191" s="43"/>
      <c r="D191" s="43"/>
      <c r="E191" s="37" t="s">
        <v>287</v>
      </c>
      <c r="F191" s="43"/>
      <c r="G191" s="43"/>
      <c r="H191" s="43"/>
      <c r="I191" s="43"/>
      <c r="J191" s="44"/>
    </row>
    <row r="192">
      <c r="A192" s="35" t="s">
        <v>122</v>
      </c>
      <c r="B192" s="35">
        <v>46</v>
      </c>
      <c r="C192" s="36" t="s">
        <v>471</v>
      </c>
      <c r="D192" s="35" t="s">
        <v>124</v>
      </c>
      <c r="E192" s="37" t="s">
        <v>472</v>
      </c>
      <c r="F192" s="38" t="s">
        <v>126</v>
      </c>
      <c r="G192" s="39">
        <v>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 ht="29">
      <c r="A193" s="35" t="s">
        <v>127</v>
      </c>
      <c r="B193" s="42"/>
      <c r="C193" s="43"/>
      <c r="D193" s="43"/>
      <c r="E193" s="37" t="s">
        <v>473</v>
      </c>
      <c r="F193" s="43"/>
      <c r="G193" s="43"/>
      <c r="H193" s="43"/>
      <c r="I193" s="43"/>
      <c r="J193" s="44"/>
    </row>
    <row r="194">
      <c r="A194" s="35" t="s">
        <v>129</v>
      </c>
      <c r="B194" s="42"/>
      <c r="C194" s="43"/>
      <c r="D194" s="43"/>
      <c r="E194" s="45" t="s">
        <v>138</v>
      </c>
      <c r="F194" s="43"/>
      <c r="G194" s="43"/>
      <c r="H194" s="43"/>
      <c r="I194" s="43"/>
      <c r="J194" s="44"/>
    </row>
    <row r="195" ht="101.5">
      <c r="A195" s="35" t="s">
        <v>131</v>
      </c>
      <c r="B195" s="42"/>
      <c r="C195" s="43"/>
      <c r="D195" s="43"/>
      <c r="E195" s="37" t="s">
        <v>474</v>
      </c>
      <c r="F195" s="43"/>
      <c r="G195" s="43"/>
      <c r="H195" s="43"/>
      <c r="I195" s="43"/>
      <c r="J195" s="44"/>
    </row>
    <row r="196">
      <c r="A196" s="35" t="s">
        <v>122</v>
      </c>
      <c r="B196" s="35">
        <v>47</v>
      </c>
      <c r="C196" s="36" t="s">
        <v>475</v>
      </c>
      <c r="D196" s="35" t="s">
        <v>124</v>
      </c>
      <c r="E196" s="37" t="s">
        <v>476</v>
      </c>
      <c r="F196" s="38" t="s">
        <v>126</v>
      </c>
      <c r="G196" s="39">
        <v>45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>
      <c r="A197" s="35" t="s">
        <v>127</v>
      </c>
      <c r="B197" s="42"/>
      <c r="C197" s="43"/>
      <c r="D197" s="43"/>
      <c r="E197" s="37" t="s">
        <v>477</v>
      </c>
      <c r="F197" s="43"/>
      <c r="G197" s="43"/>
      <c r="H197" s="43"/>
      <c r="I197" s="43"/>
      <c r="J197" s="44"/>
    </row>
    <row r="198">
      <c r="A198" s="35" t="s">
        <v>129</v>
      </c>
      <c r="B198" s="42"/>
      <c r="C198" s="43"/>
      <c r="D198" s="43"/>
      <c r="E198" s="45" t="s">
        <v>646</v>
      </c>
      <c r="F198" s="43"/>
      <c r="G198" s="43"/>
      <c r="H198" s="43"/>
      <c r="I198" s="43"/>
      <c r="J198" s="44"/>
    </row>
    <row r="199" ht="101.5">
      <c r="A199" s="35" t="s">
        <v>131</v>
      </c>
      <c r="B199" s="42"/>
      <c r="C199" s="43"/>
      <c r="D199" s="43"/>
      <c r="E199" s="37" t="s">
        <v>287</v>
      </c>
      <c r="F199" s="43"/>
      <c r="G199" s="43"/>
      <c r="H199" s="43"/>
      <c r="I199" s="43"/>
      <c r="J199" s="44"/>
    </row>
    <row r="200">
      <c r="A200" s="35" t="s">
        <v>122</v>
      </c>
      <c r="B200" s="35">
        <v>48</v>
      </c>
      <c r="C200" s="36" t="s">
        <v>647</v>
      </c>
      <c r="D200" s="35" t="s">
        <v>124</v>
      </c>
      <c r="E200" s="37" t="s">
        <v>648</v>
      </c>
      <c r="F200" s="38" t="s">
        <v>147</v>
      </c>
      <c r="G200" s="39">
        <v>26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127</v>
      </c>
      <c r="B201" s="42"/>
      <c r="C201" s="43"/>
      <c r="D201" s="43"/>
      <c r="E201" s="37" t="s">
        <v>649</v>
      </c>
      <c r="F201" s="43"/>
      <c r="G201" s="43"/>
      <c r="H201" s="43"/>
      <c r="I201" s="43"/>
      <c r="J201" s="44"/>
    </row>
    <row r="202">
      <c r="A202" s="35" t="s">
        <v>129</v>
      </c>
      <c r="B202" s="42"/>
      <c r="C202" s="43"/>
      <c r="D202" s="43"/>
      <c r="E202" s="45" t="s">
        <v>370</v>
      </c>
      <c r="F202" s="43"/>
      <c r="G202" s="43"/>
      <c r="H202" s="43"/>
      <c r="I202" s="43"/>
      <c r="J202" s="44"/>
    </row>
    <row r="203" ht="174">
      <c r="A203" s="35" t="s">
        <v>131</v>
      </c>
      <c r="B203" s="42"/>
      <c r="C203" s="43"/>
      <c r="D203" s="43"/>
      <c r="E203" s="37" t="s">
        <v>650</v>
      </c>
      <c r="F203" s="43"/>
      <c r="G203" s="43"/>
      <c r="H203" s="43"/>
      <c r="I203" s="43"/>
      <c r="J203" s="44"/>
    </row>
    <row r="204">
      <c r="A204" s="29" t="s">
        <v>119</v>
      </c>
      <c r="B204" s="30"/>
      <c r="C204" s="31" t="s">
        <v>292</v>
      </c>
      <c r="D204" s="32"/>
      <c r="E204" s="29" t="s">
        <v>293</v>
      </c>
      <c r="F204" s="32"/>
      <c r="G204" s="32"/>
      <c r="H204" s="32"/>
      <c r="I204" s="33">
        <f>SUMIFS(I205:I272,A205:A272,"P")</f>
        <v>0</v>
      </c>
      <c r="J204" s="34"/>
    </row>
    <row r="205">
      <c r="A205" s="35" t="s">
        <v>122</v>
      </c>
      <c r="B205" s="35">
        <v>49</v>
      </c>
      <c r="C205" s="36" t="s">
        <v>651</v>
      </c>
      <c r="D205" s="35" t="s">
        <v>124</v>
      </c>
      <c r="E205" s="37" t="s">
        <v>652</v>
      </c>
      <c r="F205" s="38" t="s">
        <v>126</v>
      </c>
      <c r="G205" s="39">
        <v>26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>
      <c r="A206" s="35" t="s">
        <v>127</v>
      </c>
      <c r="B206" s="42"/>
      <c r="C206" s="43"/>
      <c r="D206" s="43"/>
      <c r="E206" s="37" t="s">
        <v>653</v>
      </c>
      <c r="F206" s="43"/>
      <c r="G206" s="43"/>
      <c r="H206" s="43"/>
      <c r="I206" s="43"/>
      <c r="J206" s="44"/>
    </row>
    <row r="207">
      <c r="A207" s="35" t="s">
        <v>129</v>
      </c>
      <c r="B207" s="42"/>
      <c r="C207" s="43"/>
      <c r="D207" s="43"/>
      <c r="E207" s="45" t="s">
        <v>654</v>
      </c>
      <c r="F207" s="43"/>
      <c r="G207" s="43"/>
      <c r="H207" s="43"/>
      <c r="I207" s="43"/>
      <c r="J207" s="44"/>
    </row>
    <row r="208" ht="87">
      <c r="A208" s="35" t="s">
        <v>131</v>
      </c>
      <c r="B208" s="42"/>
      <c r="C208" s="43"/>
      <c r="D208" s="43"/>
      <c r="E208" s="37" t="s">
        <v>298</v>
      </c>
      <c r="F208" s="43"/>
      <c r="G208" s="43"/>
      <c r="H208" s="43"/>
      <c r="I208" s="43"/>
      <c r="J208" s="44"/>
    </row>
    <row r="209">
      <c r="A209" s="35" t="s">
        <v>122</v>
      </c>
      <c r="B209" s="35">
        <v>50</v>
      </c>
      <c r="C209" s="36" t="s">
        <v>294</v>
      </c>
      <c r="D209" s="35" t="s">
        <v>191</v>
      </c>
      <c r="E209" s="37" t="s">
        <v>295</v>
      </c>
      <c r="F209" s="38" t="s">
        <v>126</v>
      </c>
      <c r="G209" s="39">
        <v>147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>
      <c r="A210" s="35" t="s">
        <v>127</v>
      </c>
      <c r="B210" s="42"/>
      <c r="C210" s="43"/>
      <c r="D210" s="43"/>
      <c r="E210" s="37" t="s">
        <v>299</v>
      </c>
      <c r="F210" s="43"/>
      <c r="G210" s="43"/>
      <c r="H210" s="43"/>
      <c r="I210" s="43"/>
      <c r="J210" s="44"/>
    </row>
    <row r="211" ht="72.5">
      <c r="A211" s="35" t="s">
        <v>129</v>
      </c>
      <c r="B211" s="42"/>
      <c r="C211" s="43"/>
      <c r="D211" s="43"/>
      <c r="E211" s="45" t="s">
        <v>655</v>
      </c>
      <c r="F211" s="43"/>
      <c r="G211" s="43"/>
      <c r="H211" s="43"/>
      <c r="I211" s="43"/>
      <c r="J211" s="44"/>
    </row>
    <row r="212" ht="87">
      <c r="A212" s="35" t="s">
        <v>131</v>
      </c>
      <c r="B212" s="42"/>
      <c r="C212" s="43"/>
      <c r="D212" s="43"/>
      <c r="E212" s="37" t="s">
        <v>298</v>
      </c>
      <c r="F212" s="43"/>
      <c r="G212" s="43"/>
      <c r="H212" s="43"/>
      <c r="I212" s="43"/>
      <c r="J212" s="44"/>
    </row>
    <row r="213">
      <c r="A213" s="35" t="s">
        <v>122</v>
      </c>
      <c r="B213" s="35">
        <v>51</v>
      </c>
      <c r="C213" s="36" t="s">
        <v>294</v>
      </c>
      <c r="D213" s="35" t="s">
        <v>195</v>
      </c>
      <c r="E213" s="37" t="s">
        <v>295</v>
      </c>
      <c r="F213" s="38" t="s">
        <v>126</v>
      </c>
      <c r="G213" s="39">
        <v>3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127</v>
      </c>
      <c r="B214" s="42"/>
      <c r="C214" s="43"/>
      <c r="D214" s="43"/>
      <c r="E214" s="37" t="s">
        <v>656</v>
      </c>
      <c r="F214" s="43"/>
      <c r="G214" s="43"/>
      <c r="H214" s="43"/>
      <c r="I214" s="43"/>
      <c r="J214" s="44"/>
    </row>
    <row r="215">
      <c r="A215" s="35" t="s">
        <v>129</v>
      </c>
      <c r="B215" s="42"/>
      <c r="C215" s="43"/>
      <c r="D215" s="43"/>
      <c r="E215" s="45" t="s">
        <v>657</v>
      </c>
      <c r="F215" s="43"/>
      <c r="G215" s="43"/>
      <c r="H215" s="43"/>
      <c r="I215" s="43"/>
      <c r="J215" s="44"/>
    </row>
    <row r="216" ht="87">
      <c r="A216" s="35" t="s">
        <v>131</v>
      </c>
      <c r="B216" s="42"/>
      <c r="C216" s="43"/>
      <c r="D216" s="43"/>
      <c r="E216" s="37" t="s">
        <v>298</v>
      </c>
      <c r="F216" s="43"/>
      <c r="G216" s="43"/>
      <c r="H216" s="43"/>
      <c r="I216" s="43"/>
      <c r="J216" s="44"/>
    </row>
    <row r="217">
      <c r="A217" s="35" t="s">
        <v>122</v>
      </c>
      <c r="B217" s="35">
        <v>52</v>
      </c>
      <c r="C217" s="36" t="s">
        <v>294</v>
      </c>
      <c r="D217" s="35" t="s">
        <v>198</v>
      </c>
      <c r="E217" s="37" t="s">
        <v>295</v>
      </c>
      <c r="F217" s="38" t="s">
        <v>126</v>
      </c>
      <c r="G217" s="39">
        <v>23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127</v>
      </c>
      <c r="B218" s="42"/>
      <c r="C218" s="43"/>
      <c r="D218" s="43"/>
      <c r="E218" s="37" t="s">
        <v>484</v>
      </c>
      <c r="F218" s="43"/>
      <c r="G218" s="43"/>
      <c r="H218" s="43"/>
      <c r="I218" s="43"/>
      <c r="J218" s="44"/>
    </row>
    <row r="219">
      <c r="A219" s="35" t="s">
        <v>129</v>
      </c>
      <c r="B219" s="42"/>
      <c r="C219" s="43"/>
      <c r="D219" s="43"/>
      <c r="E219" s="45" t="s">
        <v>658</v>
      </c>
      <c r="F219" s="43"/>
      <c r="G219" s="43"/>
      <c r="H219" s="43"/>
      <c r="I219" s="43"/>
      <c r="J219" s="44"/>
    </row>
    <row r="220" ht="87">
      <c r="A220" s="35" t="s">
        <v>131</v>
      </c>
      <c r="B220" s="42"/>
      <c r="C220" s="43"/>
      <c r="D220" s="43"/>
      <c r="E220" s="37" t="s">
        <v>298</v>
      </c>
      <c r="F220" s="43"/>
      <c r="G220" s="43"/>
      <c r="H220" s="43"/>
      <c r="I220" s="43"/>
      <c r="J220" s="44"/>
    </row>
    <row r="221">
      <c r="A221" s="35" t="s">
        <v>122</v>
      </c>
      <c r="B221" s="35">
        <v>53</v>
      </c>
      <c r="C221" s="36" t="s">
        <v>294</v>
      </c>
      <c r="D221" s="35" t="s">
        <v>201</v>
      </c>
      <c r="E221" s="37" t="s">
        <v>295</v>
      </c>
      <c r="F221" s="38" t="s">
        <v>126</v>
      </c>
      <c r="G221" s="39">
        <v>8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127</v>
      </c>
      <c r="B222" s="42"/>
      <c r="C222" s="43"/>
      <c r="D222" s="43"/>
      <c r="E222" s="37" t="s">
        <v>659</v>
      </c>
      <c r="F222" s="43"/>
      <c r="G222" s="43"/>
      <c r="H222" s="43"/>
      <c r="I222" s="43"/>
      <c r="J222" s="44"/>
    </row>
    <row r="223">
      <c r="A223" s="35" t="s">
        <v>129</v>
      </c>
      <c r="B223" s="42"/>
      <c r="C223" s="43"/>
      <c r="D223" s="43"/>
      <c r="E223" s="45" t="s">
        <v>660</v>
      </c>
      <c r="F223" s="43"/>
      <c r="G223" s="43"/>
      <c r="H223" s="43"/>
      <c r="I223" s="43"/>
      <c r="J223" s="44"/>
    </row>
    <row r="224" ht="87">
      <c r="A224" s="35" t="s">
        <v>131</v>
      </c>
      <c r="B224" s="42"/>
      <c r="C224" s="43"/>
      <c r="D224" s="43"/>
      <c r="E224" s="37" t="s">
        <v>298</v>
      </c>
      <c r="F224" s="43"/>
      <c r="G224" s="43"/>
      <c r="H224" s="43"/>
      <c r="I224" s="43"/>
      <c r="J224" s="44"/>
    </row>
    <row r="225">
      <c r="A225" s="35" t="s">
        <v>122</v>
      </c>
      <c r="B225" s="35">
        <v>54</v>
      </c>
      <c r="C225" s="36" t="s">
        <v>661</v>
      </c>
      <c r="D225" s="35" t="s">
        <v>124</v>
      </c>
      <c r="E225" s="37" t="s">
        <v>662</v>
      </c>
      <c r="F225" s="38" t="s">
        <v>126</v>
      </c>
      <c r="G225" s="39">
        <v>2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>
      <c r="A226" s="35" t="s">
        <v>127</v>
      </c>
      <c r="B226" s="42"/>
      <c r="C226" s="43"/>
      <c r="D226" s="43"/>
      <c r="E226" s="37" t="s">
        <v>663</v>
      </c>
      <c r="F226" s="43"/>
      <c r="G226" s="43"/>
      <c r="H226" s="43"/>
      <c r="I226" s="43"/>
      <c r="J226" s="44"/>
    </row>
    <row r="227">
      <c r="A227" s="35" t="s">
        <v>129</v>
      </c>
      <c r="B227" s="42"/>
      <c r="C227" s="43"/>
      <c r="D227" s="43"/>
      <c r="E227" s="45" t="s">
        <v>664</v>
      </c>
      <c r="F227" s="43"/>
      <c r="G227" s="43"/>
      <c r="H227" s="43"/>
      <c r="I227" s="43"/>
      <c r="J227" s="44"/>
    </row>
    <row r="228" ht="145">
      <c r="A228" s="35" t="s">
        <v>131</v>
      </c>
      <c r="B228" s="42"/>
      <c r="C228" s="43"/>
      <c r="D228" s="43"/>
      <c r="E228" s="37" t="s">
        <v>665</v>
      </c>
      <c r="F228" s="43"/>
      <c r="G228" s="43"/>
      <c r="H228" s="43"/>
      <c r="I228" s="43"/>
      <c r="J228" s="44"/>
    </row>
    <row r="229">
      <c r="A229" s="35" t="s">
        <v>122</v>
      </c>
      <c r="B229" s="35">
        <v>55</v>
      </c>
      <c r="C229" s="36" t="s">
        <v>303</v>
      </c>
      <c r="D229" s="35" t="s">
        <v>124</v>
      </c>
      <c r="E229" s="37" t="s">
        <v>304</v>
      </c>
      <c r="F229" s="38" t="s">
        <v>147</v>
      </c>
      <c r="G229" s="39">
        <v>45</v>
      </c>
      <c r="H229" s="40">
        <v>0</v>
      </c>
      <c r="I229" s="40">
        <f>ROUND(G229*H229,P4)</f>
        <v>0</v>
      </c>
      <c r="J229" s="35"/>
      <c r="O229" s="41">
        <f>I229*0.21</f>
        <v>0</v>
      </c>
      <c r="P229">
        <v>3</v>
      </c>
    </row>
    <row r="230">
      <c r="A230" s="35" t="s">
        <v>127</v>
      </c>
      <c r="B230" s="42"/>
      <c r="C230" s="43"/>
      <c r="D230" s="43"/>
      <c r="E230" s="37" t="s">
        <v>305</v>
      </c>
      <c r="F230" s="43"/>
      <c r="G230" s="43"/>
      <c r="H230" s="43"/>
      <c r="I230" s="43"/>
      <c r="J230" s="44"/>
    </row>
    <row r="231">
      <c r="A231" s="35" t="s">
        <v>129</v>
      </c>
      <c r="B231" s="42"/>
      <c r="C231" s="43"/>
      <c r="D231" s="43"/>
      <c r="E231" s="45" t="s">
        <v>666</v>
      </c>
      <c r="F231" s="43"/>
      <c r="G231" s="43"/>
      <c r="H231" s="43"/>
      <c r="I231" s="43"/>
      <c r="J231" s="44"/>
    </row>
    <row r="232" ht="116">
      <c r="A232" s="35" t="s">
        <v>131</v>
      </c>
      <c r="B232" s="42"/>
      <c r="C232" s="43"/>
      <c r="D232" s="43"/>
      <c r="E232" s="37" t="s">
        <v>307</v>
      </c>
      <c r="F232" s="43"/>
      <c r="G232" s="43"/>
      <c r="H232" s="43"/>
      <c r="I232" s="43"/>
      <c r="J232" s="44"/>
    </row>
    <row r="233">
      <c r="A233" s="35" t="s">
        <v>122</v>
      </c>
      <c r="B233" s="35">
        <v>56</v>
      </c>
      <c r="C233" s="36" t="s">
        <v>308</v>
      </c>
      <c r="D233" s="35" t="s">
        <v>124</v>
      </c>
      <c r="E233" s="37" t="s">
        <v>309</v>
      </c>
      <c r="F233" s="38" t="s">
        <v>147</v>
      </c>
      <c r="G233" s="39">
        <v>44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>
      <c r="A234" s="35" t="s">
        <v>127</v>
      </c>
      <c r="B234" s="42"/>
      <c r="C234" s="43"/>
      <c r="D234" s="43"/>
      <c r="E234" s="37" t="s">
        <v>310</v>
      </c>
      <c r="F234" s="43"/>
      <c r="G234" s="43"/>
      <c r="H234" s="43"/>
      <c r="I234" s="43"/>
      <c r="J234" s="44"/>
    </row>
    <row r="235">
      <c r="A235" s="35" t="s">
        <v>129</v>
      </c>
      <c r="B235" s="42"/>
      <c r="C235" s="43"/>
      <c r="D235" s="43"/>
      <c r="E235" s="45" t="s">
        <v>667</v>
      </c>
      <c r="F235" s="43"/>
      <c r="G235" s="43"/>
      <c r="H235" s="43"/>
      <c r="I235" s="43"/>
      <c r="J235" s="44"/>
    </row>
    <row r="236" ht="188.5">
      <c r="A236" s="35" t="s">
        <v>131</v>
      </c>
      <c r="B236" s="42"/>
      <c r="C236" s="43"/>
      <c r="D236" s="43"/>
      <c r="E236" s="37" t="s">
        <v>312</v>
      </c>
      <c r="F236" s="43"/>
      <c r="G236" s="43"/>
      <c r="H236" s="43"/>
      <c r="I236" s="43"/>
      <c r="J236" s="44"/>
    </row>
    <row r="237">
      <c r="A237" s="35" t="s">
        <v>122</v>
      </c>
      <c r="B237" s="35">
        <v>57</v>
      </c>
      <c r="C237" s="36" t="s">
        <v>313</v>
      </c>
      <c r="D237" s="35" t="s">
        <v>124</v>
      </c>
      <c r="E237" s="37" t="s">
        <v>314</v>
      </c>
      <c r="F237" s="38" t="s">
        <v>147</v>
      </c>
      <c r="G237" s="39">
        <v>45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>
      <c r="A238" s="35" t="s">
        <v>127</v>
      </c>
      <c r="B238" s="42"/>
      <c r="C238" s="43"/>
      <c r="D238" s="43"/>
      <c r="E238" s="37" t="s">
        <v>315</v>
      </c>
      <c r="F238" s="43"/>
      <c r="G238" s="43"/>
      <c r="H238" s="43"/>
      <c r="I238" s="43"/>
      <c r="J238" s="44"/>
    </row>
    <row r="239">
      <c r="A239" s="35" t="s">
        <v>129</v>
      </c>
      <c r="B239" s="42"/>
      <c r="C239" s="43"/>
      <c r="D239" s="43"/>
      <c r="E239" s="45" t="s">
        <v>666</v>
      </c>
      <c r="F239" s="43"/>
      <c r="G239" s="43"/>
      <c r="H239" s="43"/>
      <c r="I239" s="43"/>
      <c r="J239" s="44"/>
    </row>
    <row r="240" ht="188.5">
      <c r="A240" s="35" t="s">
        <v>131</v>
      </c>
      <c r="B240" s="42"/>
      <c r="C240" s="43"/>
      <c r="D240" s="43"/>
      <c r="E240" s="37" t="s">
        <v>312</v>
      </c>
      <c r="F240" s="43"/>
      <c r="G240" s="43"/>
      <c r="H240" s="43"/>
      <c r="I240" s="43"/>
      <c r="J240" s="44"/>
    </row>
    <row r="241">
      <c r="A241" s="35" t="s">
        <v>122</v>
      </c>
      <c r="B241" s="35">
        <v>58</v>
      </c>
      <c r="C241" s="36" t="s">
        <v>317</v>
      </c>
      <c r="D241" s="35" t="s">
        <v>172</v>
      </c>
      <c r="E241" s="37" t="s">
        <v>318</v>
      </c>
      <c r="F241" s="38" t="s">
        <v>147</v>
      </c>
      <c r="G241" s="39">
        <v>260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 ht="29">
      <c r="A242" s="35" t="s">
        <v>127</v>
      </c>
      <c r="B242" s="42"/>
      <c r="C242" s="43"/>
      <c r="D242" s="43"/>
      <c r="E242" s="37" t="s">
        <v>668</v>
      </c>
      <c r="F242" s="43"/>
      <c r="G242" s="43"/>
      <c r="H242" s="43"/>
      <c r="I242" s="43"/>
      <c r="J242" s="44"/>
    </row>
    <row r="243" ht="43.5">
      <c r="A243" s="35" t="s">
        <v>129</v>
      </c>
      <c r="B243" s="42"/>
      <c r="C243" s="43"/>
      <c r="D243" s="43"/>
      <c r="E243" s="45" t="s">
        <v>669</v>
      </c>
      <c r="F243" s="43"/>
      <c r="G243" s="43"/>
      <c r="H243" s="43"/>
      <c r="I243" s="43"/>
      <c r="J243" s="44"/>
    </row>
    <row r="244" ht="217.5">
      <c r="A244" s="35" t="s">
        <v>131</v>
      </c>
      <c r="B244" s="42"/>
      <c r="C244" s="43"/>
      <c r="D244" s="43"/>
      <c r="E244" s="37" t="s">
        <v>321</v>
      </c>
      <c r="F244" s="43"/>
      <c r="G244" s="43"/>
      <c r="H244" s="43"/>
      <c r="I244" s="43"/>
      <c r="J244" s="44"/>
    </row>
    <row r="245">
      <c r="A245" s="35" t="s">
        <v>122</v>
      </c>
      <c r="B245" s="35">
        <v>59</v>
      </c>
      <c r="C245" s="36" t="s">
        <v>670</v>
      </c>
      <c r="D245" s="35" t="s">
        <v>124</v>
      </c>
      <c r="E245" s="37" t="s">
        <v>671</v>
      </c>
      <c r="F245" s="38" t="s">
        <v>147</v>
      </c>
      <c r="G245" s="39">
        <v>400</v>
      </c>
      <c r="H245" s="40">
        <v>0</v>
      </c>
      <c r="I245" s="40">
        <f>ROUND(G245*H245,P4)</f>
        <v>0</v>
      </c>
      <c r="J245" s="35"/>
      <c r="O245" s="41">
        <f>I245*0.21</f>
        <v>0</v>
      </c>
      <c r="P245">
        <v>3</v>
      </c>
    </row>
    <row r="246" ht="29">
      <c r="A246" s="35" t="s">
        <v>127</v>
      </c>
      <c r="B246" s="42"/>
      <c r="C246" s="43"/>
      <c r="D246" s="43"/>
      <c r="E246" s="37" t="s">
        <v>672</v>
      </c>
      <c r="F246" s="43"/>
      <c r="G246" s="43"/>
      <c r="H246" s="43"/>
      <c r="I246" s="43"/>
      <c r="J246" s="44"/>
    </row>
    <row r="247" ht="43.5">
      <c r="A247" s="35" t="s">
        <v>129</v>
      </c>
      <c r="B247" s="42"/>
      <c r="C247" s="43"/>
      <c r="D247" s="43"/>
      <c r="E247" s="45" t="s">
        <v>673</v>
      </c>
      <c r="F247" s="43"/>
      <c r="G247" s="43"/>
      <c r="H247" s="43"/>
      <c r="I247" s="43"/>
      <c r="J247" s="44"/>
    </row>
    <row r="248" ht="217.5">
      <c r="A248" s="35" t="s">
        <v>131</v>
      </c>
      <c r="B248" s="42"/>
      <c r="C248" s="43"/>
      <c r="D248" s="43"/>
      <c r="E248" s="37" t="s">
        <v>321</v>
      </c>
      <c r="F248" s="43"/>
      <c r="G248" s="43"/>
      <c r="H248" s="43"/>
      <c r="I248" s="43"/>
      <c r="J248" s="44"/>
    </row>
    <row r="249">
      <c r="A249" s="35" t="s">
        <v>122</v>
      </c>
      <c r="B249" s="35">
        <v>60</v>
      </c>
      <c r="C249" s="36" t="s">
        <v>674</v>
      </c>
      <c r="D249" s="35" t="s">
        <v>124</v>
      </c>
      <c r="E249" s="37" t="s">
        <v>675</v>
      </c>
      <c r="F249" s="38" t="s">
        <v>147</v>
      </c>
      <c r="G249" s="39">
        <v>7</v>
      </c>
      <c r="H249" s="40">
        <v>0</v>
      </c>
      <c r="I249" s="40">
        <f>ROUND(G249*H249,P4)</f>
        <v>0</v>
      </c>
      <c r="J249" s="35"/>
      <c r="O249" s="41">
        <f>I249*0.21</f>
        <v>0</v>
      </c>
      <c r="P249">
        <v>3</v>
      </c>
    </row>
    <row r="250" ht="29">
      <c r="A250" s="35" t="s">
        <v>127</v>
      </c>
      <c r="B250" s="42"/>
      <c r="C250" s="43"/>
      <c r="D250" s="43"/>
      <c r="E250" s="37" t="s">
        <v>676</v>
      </c>
      <c r="F250" s="43"/>
      <c r="G250" s="43"/>
      <c r="H250" s="43"/>
      <c r="I250" s="43"/>
      <c r="J250" s="44"/>
    </row>
    <row r="251">
      <c r="A251" s="35" t="s">
        <v>129</v>
      </c>
      <c r="B251" s="42"/>
      <c r="C251" s="43"/>
      <c r="D251" s="43"/>
      <c r="E251" s="45" t="s">
        <v>677</v>
      </c>
      <c r="F251" s="43"/>
      <c r="G251" s="43"/>
      <c r="H251" s="43"/>
      <c r="I251" s="43"/>
      <c r="J251" s="44"/>
    </row>
    <row r="252" ht="217.5">
      <c r="A252" s="35" t="s">
        <v>131</v>
      </c>
      <c r="B252" s="42"/>
      <c r="C252" s="43"/>
      <c r="D252" s="43"/>
      <c r="E252" s="37" t="s">
        <v>321</v>
      </c>
      <c r="F252" s="43"/>
      <c r="G252" s="43"/>
      <c r="H252" s="43"/>
      <c r="I252" s="43"/>
      <c r="J252" s="44"/>
    </row>
    <row r="253">
      <c r="A253" s="35" t="s">
        <v>122</v>
      </c>
      <c r="B253" s="35">
        <v>61</v>
      </c>
      <c r="C253" s="36" t="s">
        <v>511</v>
      </c>
      <c r="D253" s="35" t="s">
        <v>124</v>
      </c>
      <c r="E253" s="37" t="s">
        <v>512</v>
      </c>
      <c r="F253" s="38" t="s">
        <v>147</v>
      </c>
      <c r="G253" s="39">
        <v>88</v>
      </c>
      <c r="H253" s="40">
        <v>0</v>
      </c>
      <c r="I253" s="40">
        <f>ROUND(G253*H253,P4)</f>
        <v>0</v>
      </c>
      <c r="J253" s="35"/>
      <c r="O253" s="41">
        <f>I253*0.21</f>
        <v>0</v>
      </c>
      <c r="P253">
        <v>3</v>
      </c>
    </row>
    <row r="254" ht="29">
      <c r="A254" s="35" t="s">
        <v>127</v>
      </c>
      <c r="B254" s="42"/>
      <c r="C254" s="43"/>
      <c r="D254" s="43"/>
      <c r="E254" s="37" t="s">
        <v>678</v>
      </c>
      <c r="F254" s="43"/>
      <c r="G254" s="43"/>
      <c r="H254" s="43"/>
      <c r="I254" s="43"/>
      <c r="J254" s="44"/>
    </row>
    <row r="255">
      <c r="A255" s="35" t="s">
        <v>129</v>
      </c>
      <c r="B255" s="42"/>
      <c r="C255" s="43"/>
      <c r="D255" s="43"/>
      <c r="E255" s="45" t="s">
        <v>679</v>
      </c>
      <c r="F255" s="43"/>
      <c r="G255" s="43"/>
      <c r="H255" s="43"/>
      <c r="I255" s="43"/>
      <c r="J255" s="44"/>
    </row>
    <row r="256" ht="217.5">
      <c r="A256" s="35" t="s">
        <v>131</v>
      </c>
      <c r="B256" s="42"/>
      <c r="C256" s="43"/>
      <c r="D256" s="43"/>
      <c r="E256" s="37" t="s">
        <v>321</v>
      </c>
      <c r="F256" s="43"/>
      <c r="G256" s="43"/>
      <c r="H256" s="43"/>
      <c r="I256" s="43"/>
      <c r="J256" s="44"/>
    </row>
    <row r="257" ht="29">
      <c r="A257" s="35" t="s">
        <v>122</v>
      </c>
      <c r="B257" s="35">
        <v>62</v>
      </c>
      <c r="C257" s="36" t="s">
        <v>519</v>
      </c>
      <c r="D257" s="35" t="s">
        <v>124</v>
      </c>
      <c r="E257" s="37" t="s">
        <v>520</v>
      </c>
      <c r="F257" s="38" t="s">
        <v>147</v>
      </c>
      <c r="G257" s="39">
        <v>14</v>
      </c>
      <c r="H257" s="40">
        <v>0</v>
      </c>
      <c r="I257" s="40">
        <f>ROUND(G257*H257,P4)</f>
        <v>0</v>
      </c>
      <c r="J257" s="35"/>
      <c r="O257" s="41">
        <f>I257*0.21</f>
        <v>0</v>
      </c>
      <c r="P257">
        <v>3</v>
      </c>
    </row>
    <row r="258" ht="29">
      <c r="A258" s="35" t="s">
        <v>127</v>
      </c>
      <c r="B258" s="42"/>
      <c r="C258" s="43"/>
      <c r="D258" s="43"/>
      <c r="E258" s="37" t="s">
        <v>680</v>
      </c>
      <c r="F258" s="43"/>
      <c r="G258" s="43"/>
      <c r="H258" s="43"/>
      <c r="I258" s="43"/>
      <c r="J258" s="44"/>
    </row>
    <row r="259">
      <c r="A259" s="35" t="s">
        <v>129</v>
      </c>
      <c r="B259" s="42"/>
      <c r="C259" s="43"/>
      <c r="D259" s="43"/>
      <c r="E259" s="45" t="s">
        <v>681</v>
      </c>
      <c r="F259" s="43"/>
      <c r="G259" s="43"/>
      <c r="H259" s="43"/>
      <c r="I259" s="43"/>
      <c r="J259" s="44"/>
    </row>
    <row r="260" ht="217.5">
      <c r="A260" s="35" t="s">
        <v>131</v>
      </c>
      <c r="B260" s="42"/>
      <c r="C260" s="43"/>
      <c r="D260" s="43"/>
      <c r="E260" s="37" t="s">
        <v>321</v>
      </c>
      <c r="F260" s="43"/>
      <c r="G260" s="43"/>
      <c r="H260" s="43"/>
      <c r="I260" s="43"/>
      <c r="J260" s="44"/>
    </row>
    <row r="261" ht="29">
      <c r="A261" s="35" t="s">
        <v>122</v>
      </c>
      <c r="B261" s="35">
        <v>63</v>
      </c>
      <c r="C261" s="36" t="s">
        <v>523</v>
      </c>
      <c r="D261" s="35" t="s">
        <v>124</v>
      </c>
      <c r="E261" s="37" t="s">
        <v>524</v>
      </c>
      <c r="F261" s="38" t="s">
        <v>147</v>
      </c>
      <c r="G261" s="39">
        <v>12</v>
      </c>
      <c r="H261" s="40">
        <v>0</v>
      </c>
      <c r="I261" s="40">
        <f>ROUND(G261*H261,P4)</f>
        <v>0</v>
      </c>
      <c r="J261" s="35"/>
      <c r="O261" s="41">
        <f>I261*0.21</f>
        <v>0</v>
      </c>
      <c r="P261">
        <v>3</v>
      </c>
    </row>
    <row r="262" ht="29">
      <c r="A262" s="35" t="s">
        <v>127</v>
      </c>
      <c r="B262" s="42"/>
      <c r="C262" s="43"/>
      <c r="D262" s="43"/>
      <c r="E262" s="37" t="s">
        <v>682</v>
      </c>
      <c r="F262" s="43"/>
      <c r="G262" s="43"/>
      <c r="H262" s="43"/>
      <c r="I262" s="43"/>
      <c r="J262" s="44"/>
    </row>
    <row r="263">
      <c r="A263" s="35" t="s">
        <v>129</v>
      </c>
      <c r="B263" s="42"/>
      <c r="C263" s="43"/>
      <c r="D263" s="43"/>
      <c r="E263" s="45" t="s">
        <v>683</v>
      </c>
      <c r="F263" s="43"/>
      <c r="G263" s="43"/>
      <c r="H263" s="43"/>
      <c r="I263" s="43"/>
      <c r="J263" s="44"/>
    </row>
    <row r="264" ht="217.5">
      <c r="A264" s="35" t="s">
        <v>131</v>
      </c>
      <c r="B264" s="42"/>
      <c r="C264" s="43"/>
      <c r="D264" s="43"/>
      <c r="E264" s="37" t="s">
        <v>321</v>
      </c>
      <c r="F264" s="43"/>
      <c r="G264" s="43"/>
      <c r="H264" s="43"/>
      <c r="I264" s="43"/>
      <c r="J264" s="44"/>
    </row>
    <row r="265">
      <c r="A265" s="35" t="s">
        <v>122</v>
      </c>
      <c r="B265" s="35">
        <v>64</v>
      </c>
      <c r="C265" s="36" t="s">
        <v>322</v>
      </c>
      <c r="D265" s="35" t="s">
        <v>124</v>
      </c>
      <c r="E265" s="37" t="s">
        <v>323</v>
      </c>
      <c r="F265" s="38" t="s">
        <v>147</v>
      </c>
      <c r="G265" s="39">
        <v>27</v>
      </c>
      <c r="H265" s="40">
        <v>0</v>
      </c>
      <c r="I265" s="40">
        <f>ROUND(G265*H265,P4)</f>
        <v>0</v>
      </c>
      <c r="J265" s="35"/>
      <c r="O265" s="41">
        <f>I265*0.21</f>
        <v>0</v>
      </c>
      <c r="P265">
        <v>3</v>
      </c>
    </row>
    <row r="266" ht="29">
      <c r="A266" s="35" t="s">
        <v>127</v>
      </c>
      <c r="B266" s="42"/>
      <c r="C266" s="43"/>
      <c r="D266" s="43"/>
      <c r="E266" s="37" t="s">
        <v>684</v>
      </c>
      <c r="F266" s="43"/>
      <c r="G266" s="43"/>
      <c r="H266" s="43"/>
      <c r="I266" s="43"/>
      <c r="J266" s="44"/>
    </row>
    <row r="267">
      <c r="A267" s="35" t="s">
        <v>129</v>
      </c>
      <c r="B267" s="42"/>
      <c r="C267" s="43"/>
      <c r="D267" s="43"/>
      <c r="E267" s="45" t="s">
        <v>685</v>
      </c>
      <c r="F267" s="43"/>
      <c r="G267" s="43"/>
      <c r="H267" s="43"/>
      <c r="I267" s="43"/>
      <c r="J267" s="44"/>
    </row>
    <row r="268" ht="159.5">
      <c r="A268" s="35" t="s">
        <v>131</v>
      </c>
      <c r="B268" s="42"/>
      <c r="C268" s="43"/>
      <c r="D268" s="43"/>
      <c r="E268" s="37" t="s">
        <v>326</v>
      </c>
      <c r="F268" s="43"/>
      <c r="G268" s="43"/>
      <c r="H268" s="43"/>
      <c r="I268" s="43"/>
      <c r="J268" s="44"/>
    </row>
    <row r="269">
      <c r="A269" s="35" t="s">
        <v>122</v>
      </c>
      <c r="B269" s="35">
        <v>65</v>
      </c>
      <c r="C269" s="36" t="s">
        <v>527</v>
      </c>
      <c r="D269" s="35" t="s">
        <v>124</v>
      </c>
      <c r="E269" s="37" t="s">
        <v>528</v>
      </c>
      <c r="F269" s="38" t="s">
        <v>147</v>
      </c>
      <c r="G269" s="39">
        <v>70</v>
      </c>
      <c r="H269" s="40">
        <v>0</v>
      </c>
      <c r="I269" s="40">
        <f>ROUND(G269*H269,P4)</f>
        <v>0</v>
      </c>
      <c r="J269" s="35"/>
      <c r="O269" s="41">
        <f>I269*0.21</f>
        <v>0</v>
      </c>
      <c r="P269">
        <v>3</v>
      </c>
    </row>
    <row r="270">
      <c r="A270" s="35" t="s">
        <v>127</v>
      </c>
      <c r="B270" s="42"/>
      <c r="C270" s="43"/>
      <c r="D270" s="43"/>
      <c r="E270" s="37" t="s">
        <v>686</v>
      </c>
      <c r="F270" s="43"/>
      <c r="G270" s="43"/>
      <c r="H270" s="43"/>
      <c r="I270" s="43"/>
      <c r="J270" s="44"/>
    </row>
    <row r="271">
      <c r="A271" s="35" t="s">
        <v>129</v>
      </c>
      <c r="B271" s="42"/>
      <c r="C271" s="43"/>
      <c r="D271" s="43"/>
      <c r="E271" s="45" t="s">
        <v>687</v>
      </c>
      <c r="F271" s="43"/>
      <c r="G271" s="43"/>
      <c r="H271" s="43"/>
      <c r="I271" s="43"/>
      <c r="J271" s="44"/>
    </row>
    <row r="272" ht="159.5">
      <c r="A272" s="35" t="s">
        <v>131</v>
      </c>
      <c r="B272" s="42"/>
      <c r="C272" s="43"/>
      <c r="D272" s="43"/>
      <c r="E272" s="37" t="s">
        <v>326</v>
      </c>
      <c r="F272" s="43"/>
      <c r="G272" s="43"/>
      <c r="H272" s="43"/>
      <c r="I272" s="43"/>
      <c r="J272" s="44"/>
    </row>
    <row r="273">
      <c r="A273" s="29" t="s">
        <v>119</v>
      </c>
      <c r="B273" s="30"/>
      <c r="C273" s="31" t="s">
        <v>162</v>
      </c>
      <c r="D273" s="32"/>
      <c r="E273" s="29" t="s">
        <v>163</v>
      </c>
      <c r="F273" s="32"/>
      <c r="G273" s="32"/>
      <c r="H273" s="32"/>
      <c r="I273" s="33">
        <f>SUMIFS(I274:I277,A274:A277,"P")</f>
        <v>0</v>
      </c>
      <c r="J273" s="34"/>
    </row>
    <row r="274">
      <c r="A274" s="35" t="s">
        <v>122</v>
      </c>
      <c r="B274" s="35">
        <v>66</v>
      </c>
      <c r="C274" s="36" t="s">
        <v>533</v>
      </c>
      <c r="D274" s="35" t="s">
        <v>124</v>
      </c>
      <c r="E274" s="37" t="s">
        <v>534</v>
      </c>
      <c r="F274" s="38" t="s">
        <v>147</v>
      </c>
      <c r="G274" s="39">
        <v>13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127</v>
      </c>
      <c r="B275" s="42"/>
      <c r="C275" s="43"/>
      <c r="D275" s="43"/>
      <c r="E275" s="37" t="s">
        <v>535</v>
      </c>
      <c r="F275" s="43"/>
      <c r="G275" s="43"/>
      <c r="H275" s="43"/>
      <c r="I275" s="43"/>
      <c r="J275" s="44"/>
    </row>
    <row r="276">
      <c r="A276" s="35" t="s">
        <v>129</v>
      </c>
      <c r="B276" s="42"/>
      <c r="C276" s="43"/>
      <c r="D276" s="43"/>
      <c r="E276" s="45" t="s">
        <v>688</v>
      </c>
      <c r="F276" s="43"/>
      <c r="G276" s="43"/>
      <c r="H276" s="43"/>
      <c r="I276" s="43"/>
      <c r="J276" s="44"/>
    </row>
    <row r="277" ht="275.5">
      <c r="A277" s="35" t="s">
        <v>131</v>
      </c>
      <c r="B277" s="42"/>
      <c r="C277" s="43"/>
      <c r="D277" s="43"/>
      <c r="E277" s="37" t="s">
        <v>537</v>
      </c>
      <c r="F277" s="43"/>
      <c r="G277" s="43"/>
      <c r="H277" s="43"/>
      <c r="I277" s="43"/>
      <c r="J277" s="44"/>
    </row>
    <row r="278">
      <c r="A278" s="29" t="s">
        <v>119</v>
      </c>
      <c r="B278" s="30"/>
      <c r="C278" s="31" t="s">
        <v>327</v>
      </c>
      <c r="D278" s="32"/>
      <c r="E278" s="29" t="s">
        <v>328</v>
      </c>
      <c r="F278" s="32"/>
      <c r="G278" s="32"/>
      <c r="H278" s="32"/>
      <c r="I278" s="33">
        <f>SUMIFS(I279:I282,A279:A282,"P")</f>
        <v>0</v>
      </c>
      <c r="J278" s="34"/>
    </row>
    <row r="279">
      <c r="A279" s="35" t="s">
        <v>122</v>
      </c>
      <c r="B279" s="35">
        <v>67</v>
      </c>
      <c r="C279" s="36" t="s">
        <v>329</v>
      </c>
      <c r="D279" s="35" t="s">
        <v>124</v>
      </c>
      <c r="E279" s="37" t="s">
        <v>330</v>
      </c>
      <c r="F279" s="38" t="s">
        <v>212</v>
      </c>
      <c r="G279" s="39">
        <v>61</v>
      </c>
      <c r="H279" s="40">
        <v>0</v>
      </c>
      <c r="I279" s="40">
        <f>ROUND(G279*H279,P4)</f>
        <v>0</v>
      </c>
      <c r="J279" s="35"/>
      <c r="O279" s="41">
        <f>I279*0.21</f>
        <v>0</v>
      </c>
      <c r="P279">
        <v>3</v>
      </c>
    </row>
    <row r="280" ht="29">
      <c r="A280" s="35" t="s">
        <v>127</v>
      </c>
      <c r="B280" s="42"/>
      <c r="C280" s="43"/>
      <c r="D280" s="43"/>
      <c r="E280" s="37" t="s">
        <v>538</v>
      </c>
      <c r="F280" s="43"/>
      <c r="G280" s="43"/>
      <c r="H280" s="43"/>
      <c r="I280" s="43"/>
      <c r="J280" s="44"/>
    </row>
    <row r="281">
      <c r="A281" s="35" t="s">
        <v>129</v>
      </c>
      <c r="B281" s="42"/>
      <c r="C281" s="43"/>
      <c r="D281" s="43"/>
      <c r="E281" s="45" t="s">
        <v>689</v>
      </c>
      <c r="F281" s="43"/>
      <c r="G281" s="43"/>
      <c r="H281" s="43"/>
      <c r="I281" s="43"/>
      <c r="J281" s="44"/>
    </row>
    <row r="282" ht="319">
      <c r="A282" s="35" t="s">
        <v>131</v>
      </c>
      <c r="B282" s="42"/>
      <c r="C282" s="43"/>
      <c r="D282" s="43"/>
      <c r="E282" s="37" t="s">
        <v>333</v>
      </c>
      <c r="F282" s="43"/>
      <c r="G282" s="43"/>
      <c r="H282" s="43"/>
      <c r="I282" s="43"/>
      <c r="J282" s="44"/>
    </row>
    <row r="283">
      <c r="A283" s="29" t="s">
        <v>119</v>
      </c>
      <c r="B283" s="30"/>
      <c r="C283" s="31" t="s">
        <v>169</v>
      </c>
      <c r="D283" s="32"/>
      <c r="E283" s="29" t="s">
        <v>170</v>
      </c>
      <c r="F283" s="32"/>
      <c r="G283" s="32"/>
      <c r="H283" s="32"/>
      <c r="I283" s="33">
        <f>SUMIFS(I284:I315,A284:A315,"P")</f>
        <v>0</v>
      </c>
      <c r="J283" s="34"/>
    </row>
    <row r="284">
      <c r="A284" s="35" t="s">
        <v>122</v>
      </c>
      <c r="B284" s="35">
        <v>68</v>
      </c>
      <c r="C284" s="36" t="s">
        <v>543</v>
      </c>
      <c r="D284" s="35"/>
      <c r="E284" s="37" t="s">
        <v>544</v>
      </c>
      <c r="F284" s="38" t="s">
        <v>153</v>
      </c>
      <c r="G284" s="39">
        <v>5</v>
      </c>
      <c r="H284" s="40">
        <v>0</v>
      </c>
      <c r="I284" s="40">
        <f>ROUND(G284*H284,P4)</f>
        <v>0</v>
      </c>
      <c r="J284" s="35"/>
      <c r="O284" s="41">
        <f>I284*0.21</f>
        <v>0</v>
      </c>
      <c r="P284">
        <v>3</v>
      </c>
    </row>
    <row r="285">
      <c r="A285" s="35" t="s">
        <v>127</v>
      </c>
      <c r="B285" s="42"/>
      <c r="C285" s="43"/>
      <c r="D285" s="43"/>
      <c r="E285" s="37" t="s">
        <v>545</v>
      </c>
      <c r="F285" s="43"/>
      <c r="G285" s="43"/>
      <c r="H285" s="43"/>
      <c r="I285" s="43"/>
      <c r="J285" s="44"/>
    </row>
    <row r="286">
      <c r="A286" s="35" t="s">
        <v>129</v>
      </c>
      <c r="B286" s="42"/>
      <c r="C286" s="43"/>
      <c r="D286" s="43"/>
      <c r="E286" s="45" t="s">
        <v>643</v>
      </c>
      <c r="F286" s="43"/>
      <c r="G286" s="43"/>
      <c r="H286" s="43"/>
      <c r="I286" s="43"/>
      <c r="J286" s="44"/>
    </row>
    <row r="287" ht="58">
      <c r="A287" s="35" t="s">
        <v>131</v>
      </c>
      <c r="B287" s="42"/>
      <c r="C287" s="43"/>
      <c r="D287" s="43"/>
      <c r="E287" s="37" t="s">
        <v>547</v>
      </c>
      <c r="F287" s="43"/>
      <c r="G287" s="43"/>
      <c r="H287" s="43"/>
      <c r="I287" s="43"/>
      <c r="J287" s="44"/>
    </row>
    <row r="288">
      <c r="A288" s="35" t="s">
        <v>122</v>
      </c>
      <c r="B288" s="35">
        <v>69</v>
      </c>
      <c r="C288" s="36" t="s">
        <v>549</v>
      </c>
      <c r="D288" s="35" t="s">
        <v>124</v>
      </c>
      <c r="E288" s="37" t="s">
        <v>550</v>
      </c>
      <c r="F288" s="38" t="s">
        <v>212</v>
      </c>
      <c r="G288" s="39">
        <v>26</v>
      </c>
      <c r="H288" s="40">
        <v>0</v>
      </c>
      <c r="I288" s="40">
        <f>ROUND(G288*H288,P4)</f>
        <v>0</v>
      </c>
      <c r="J288" s="35"/>
      <c r="O288" s="41">
        <f>I288*0.21</f>
        <v>0</v>
      </c>
      <c r="P288">
        <v>3</v>
      </c>
    </row>
    <row r="289" ht="29">
      <c r="A289" s="35" t="s">
        <v>127</v>
      </c>
      <c r="B289" s="42"/>
      <c r="C289" s="43"/>
      <c r="D289" s="43"/>
      <c r="E289" s="37" t="s">
        <v>551</v>
      </c>
      <c r="F289" s="43"/>
      <c r="G289" s="43"/>
      <c r="H289" s="43"/>
      <c r="I289" s="43"/>
      <c r="J289" s="44"/>
    </row>
    <row r="290">
      <c r="A290" s="35" t="s">
        <v>129</v>
      </c>
      <c r="B290" s="42"/>
      <c r="C290" s="43"/>
      <c r="D290" s="43"/>
      <c r="E290" s="45" t="s">
        <v>370</v>
      </c>
      <c r="F290" s="43"/>
      <c r="G290" s="43"/>
      <c r="H290" s="43"/>
      <c r="I290" s="43"/>
      <c r="J290" s="44"/>
    </row>
    <row r="291" ht="87">
      <c r="A291" s="35" t="s">
        <v>131</v>
      </c>
      <c r="B291" s="42"/>
      <c r="C291" s="43"/>
      <c r="D291" s="43"/>
      <c r="E291" s="37" t="s">
        <v>553</v>
      </c>
      <c r="F291" s="43"/>
      <c r="G291" s="43"/>
      <c r="H291" s="43"/>
      <c r="I291" s="43"/>
      <c r="J291" s="44"/>
    </row>
    <row r="292">
      <c r="A292" s="35" t="s">
        <v>122</v>
      </c>
      <c r="B292" s="35">
        <v>70</v>
      </c>
      <c r="C292" s="36" t="s">
        <v>554</v>
      </c>
      <c r="D292" s="35" t="s">
        <v>124</v>
      </c>
      <c r="E292" s="37" t="s">
        <v>555</v>
      </c>
      <c r="F292" s="38" t="s">
        <v>212</v>
      </c>
      <c r="G292" s="39">
        <v>258</v>
      </c>
      <c r="H292" s="40">
        <v>0</v>
      </c>
      <c r="I292" s="40">
        <f>ROUND(G292*H292,P4)</f>
        <v>0</v>
      </c>
      <c r="J292" s="35"/>
      <c r="O292" s="41">
        <f>I292*0.21</f>
        <v>0</v>
      </c>
      <c r="P292">
        <v>3</v>
      </c>
    </row>
    <row r="293" ht="29">
      <c r="A293" s="35" t="s">
        <v>127</v>
      </c>
      <c r="B293" s="42"/>
      <c r="C293" s="43"/>
      <c r="D293" s="43"/>
      <c r="E293" s="37" t="s">
        <v>556</v>
      </c>
      <c r="F293" s="43"/>
      <c r="G293" s="43"/>
      <c r="H293" s="43"/>
      <c r="I293" s="43"/>
      <c r="J293" s="44"/>
    </row>
    <row r="294">
      <c r="A294" s="35" t="s">
        <v>129</v>
      </c>
      <c r="B294" s="42"/>
      <c r="C294" s="43"/>
      <c r="D294" s="43"/>
      <c r="E294" s="45" t="s">
        <v>690</v>
      </c>
      <c r="F294" s="43"/>
      <c r="G294" s="43"/>
      <c r="H294" s="43"/>
      <c r="I294" s="43"/>
      <c r="J294" s="44"/>
    </row>
    <row r="295" ht="87">
      <c r="A295" s="35" t="s">
        <v>131</v>
      </c>
      <c r="B295" s="42"/>
      <c r="C295" s="43"/>
      <c r="D295" s="43"/>
      <c r="E295" s="37" t="s">
        <v>553</v>
      </c>
      <c r="F295" s="43"/>
      <c r="G295" s="43"/>
      <c r="H295" s="43"/>
      <c r="I295" s="43"/>
      <c r="J295" s="44"/>
    </row>
    <row r="296" ht="29">
      <c r="A296" s="35" t="s">
        <v>122</v>
      </c>
      <c r="B296" s="35">
        <v>71</v>
      </c>
      <c r="C296" s="36" t="s">
        <v>558</v>
      </c>
      <c r="D296" s="35" t="s">
        <v>124</v>
      </c>
      <c r="E296" s="37" t="s">
        <v>559</v>
      </c>
      <c r="F296" s="38" t="s">
        <v>212</v>
      </c>
      <c r="G296" s="39">
        <v>67</v>
      </c>
      <c r="H296" s="40">
        <v>0</v>
      </c>
      <c r="I296" s="40">
        <f>ROUND(G296*H296,P4)</f>
        <v>0</v>
      </c>
      <c r="J296" s="35"/>
      <c r="O296" s="41">
        <f>I296*0.21</f>
        <v>0</v>
      </c>
      <c r="P296">
        <v>3</v>
      </c>
    </row>
    <row r="297">
      <c r="A297" s="35" t="s">
        <v>127</v>
      </c>
      <c r="B297" s="42"/>
      <c r="C297" s="43"/>
      <c r="D297" s="43"/>
      <c r="E297" s="37" t="s">
        <v>560</v>
      </c>
      <c r="F297" s="43"/>
      <c r="G297" s="43"/>
      <c r="H297" s="43"/>
      <c r="I297" s="43"/>
      <c r="J297" s="44"/>
    </row>
    <row r="298">
      <c r="A298" s="35" t="s">
        <v>129</v>
      </c>
      <c r="B298" s="42"/>
      <c r="C298" s="43"/>
      <c r="D298" s="43"/>
      <c r="E298" s="45" t="s">
        <v>691</v>
      </c>
      <c r="F298" s="43"/>
      <c r="G298" s="43"/>
      <c r="H298" s="43"/>
      <c r="I298" s="43"/>
      <c r="J298" s="44"/>
    </row>
    <row r="299" ht="87">
      <c r="A299" s="35" t="s">
        <v>131</v>
      </c>
      <c r="B299" s="42"/>
      <c r="C299" s="43"/>
      <c r="D299" s="43"/>
      <c r="E299" s="37" t="s">
        <v>553</v>
      </c>
      <c r="F299" s="43"/>
      <c r="G299" s="43"/>
      <c r="H299" s="43"/>
      <c r="I299" s="43"/>
      <c r="J299" s="44"/>
    </row>
    <row r="300" ht="29">
      <c r="A300" s="35" t="s">
        <v>122</v>
      </c>
      <c r="B300" s="35">
        <v>72</v>
      </c>
      <c r="C300" s="36" t="s">
        <v>562</v>
      </c>
      <c r="D300" s="35" t="s">
        <v>191</v>
      </c>
      <c r="E300" s="37" t="s">
        <v>563</v>
      </c>
      <c r="F300" s="38" t="s">
        <v>212</v>
      </c>
      <c r="G300" s="39">
        <v>286</v>
      </c>
      <c r="H300" s="40">
        <v>0</v>
      </c>
      <c r="I300" s="40">
        <f>ROUND(G300*H300,P4)</f>
        <v>0</v>
      </c>
      <c r="J300" s="35"/>
      <c r="O300" s="41">
        <f>I300*0.21</f>
        <v>0</v>
      </c>
      <c r="P300">
        <v>3</v>
      </c>
    </row>
    <row r="301" ht="29">
      <c r="A301" s="35" t="s">
        <v>127</v>
      </c>
      <c r="B301" s="42"/>
      <c r="C301" s="43"/>
      <c r="D301" s="43"/>
      <c r="E301" s="37" t="s">
        <v>564</v>
      </c>
      <c r="F301" s="43"/>
      <c r="G301" s="43"/>
      <c r="H301" s="43"/>
      <c r="I301" s="43"/>
      <c r="J301" s="44"/>
    </row>
    <row r="302">
      <c r="A302" s="35" t="s">
        <v>129</v>
      </c>
      <c r="B302" s="42"/>
      <c r="C302" s="43"/>
      <c r="D302" s="43"/>
      <c r="E302" s="45" t="s">
        <v>692</v>
      </c>
      <c r="F302" s="43"/>
      <c r="G302" s="43"/>
      <c r="H302" s="43"/>
      <c r="I302" s="43"/>
      <c r="J302" s="44"/>
    </row>
    <row r="303" ht="87">
      <c r="A303" s="35" t="s">
        <v>131</v>
      </c>
      <c r="B303" s="42"/>
      <c r="C303" s="43"/>
      <c r="D303" s="43"/>
      <c r="E303" s="37" t="s">
        <v>553</v>
      </c>
      <c r="F303" s="43"/>
      <c r="G303" s="43"/>
      <c r="H303" s="43"/>
      <c r="I303" s="43"/>
      <c r="J303" s="44"/>
    </row>
    <row r="304" ht="29">
      <c r="A304" s="35" t="s">
        <v>122</v>
      </c>
      <c r="B304" s="35">
        <v>73</v>
      </c>
      <c r="C304" s="36" t="s">
        <v>562</v>
      </c>
      <c r="D304" s="35" t="s">
        <v>195</v>
      </c>
      <c r="E304" s="37" t="s">
        <v>563</v>
      </c>
      <c r="F304" s="38" t="s">
        <v>212</v>
      </c>
      <c r="G304" s="39">
        <v>63</v>
      </c>
      <c r="H304" s="40">
        <v>0</v>
      </c>
      <c r="I304" s="40">
        <f>ROUND(G304*H304,P4)</f>
        <v>0</v>
      </c>
      <c r="J304" s="35"/>
      <c r="O304" s="41">
        <f>I304*0.21</f>
        <v>0</v>
      </c>
      <c r="P304">
        <v>3</v>
      </c>
    </row>
    <row r="305" ht="29">
      <c r="A305" s="35" t="s">
        <v>127</v>
      </c>
      <c r="B305" s="42"/>
      <c r="C305" s="43"/>
      <c r="D305" s="43"/>
      <c r="E305" s="37" t="s">
        <v>566</v>
      </c>
      <c r="F305" s="43"/>
      <c r="G305" s="43"/>
      <c r="H305" s="43"/>
      <c r="I305" s="43"/>
      <c r="J305" s="44"/>
    </row>
    <row r="306">
      <c r="A306" s="35" t="s">
        <v>129</v>
      </c>
      <c r="B306" s="42"/>
      <c r="C306" s="43"/>
      <c r="D306" s="43"/>
      <c r="E306" s="45" t="s">
        <v>693</v>
      </c>
      <c r="F306" s="43"/>
      <c r="G306" s="43"/>
      <c r="H306" s="43"/>
      <c r="I306" s="43"/>
      <c r="J306" s="44"/>
    </row>
    <row r="307" ht="87">
      <c r="A307" s="35" t="s">
        <v>131</v>
      </c>
      <c r="B307" s="42"/>
      <c r="C307" s="43"/>
      <c r="D307" s="43"/>
      <c r="E307" s="37" t="s">
        <v>553</v>
      </c>
      <c r="F307" s="43"/>
      <c r="G307" s="43"/>
      <c r="H307" s="43"/>
      <c r="I307" s="43"/>
      <c r="J307" s="44"/>
    </row>
    <row r="308" ht="29">
      <c r="A308" s="35" t="s">
        <v>122</v>
      </c>
      <c r="B308" s="35">
        <v>74</v>
      </c>
      <c r="C308" s="36" t="s">
        <v>694</v>
      </c>
      <c r="D308" s="35" t="s">
        <v>124</v>
      </c>
      <c r="E308" s="37" t="s">
        <v>695</v>
      </c>
      <c r="F308" s="38" t="s">
        <v>212</v>
      </c>
      <c r="G308" s="39">
        <v>11</v>
      </c>
      <c r="H308" s="40">
        <v>0</v>
      </c>
      <c r="I308" s="40">
        <f>ROUND(G308*H308,P4)</f>
        <v>0</v>
      </c>
      <c r="J308" s="35"/>
      <c r="O308" s="41">
        <f>I308*0.21</f>
        <v>0</v>
      </c>
      <c r="P308">
        <v>3</v>
      </c>
    </row>
    <row r="309" ht="43.5">
      <c r="A309" s="35" t="s">
        <v>127</v>
      </c>
      <c r="B309" s="42"/>
      <c r="C309" s="43"/>
      <c r="D309" s="43"/>
      <c r="E309" s="37" t="s">
        <v>696</v>
      </c>
      <c r="F309" s="43"/>
      <c r="G309" s="43"/>
      <c r="H309" s="43"/>
      <c r="I309" s="43"/>
      <c r="J309" s="44"/>
    </row>
    <row r="310">
      <c r="A310" s="35" t="s">
        <v>129</v>
      </c>
      <c r="B310" s="42"/>
      <c r="C310" s="43"/>
      <c r="D310" s="43"/>
      <c r="E310" s="45" t="s">
        <v>697</v>
      </c>
      <c r="F310" s="43"/>
      <c r="G310" s="43"/>
      <c r="H310" s="43"/>
      <c r="I310" s="43"/>
      <c r="J310" s="44"/>
    </row>
    <row r="311" ht="130.5">
      <c r="A311" s="35" t="s">
        <v>131</v>
      </c>
      <c r="B311" s="42"/>
      <c r="C311" s="43"/>
      <c r="D311" s="43"/>
      <c r="E311" s="37" t="s">
        <v>698</v>
      </c>
      <c r="F311" s="43"/>
      <c r="G311" s="43"/>
      <c r="H311" s="43"/>
      <c r="I311" s="43"/>
      <c r="J311" s="44"/>
    </row>
    <row r="312">
      <c r="A312" s="35" t="s">
        <v>122</v>
      </c>
      <c r="B312" s="35">
        <v>75</v>
      </c>
      <c r="C312" s="36" t="s">
        <v>699</v>
      </c>
      <c r="D312" s="35" t="s">
        <v>124</v>
      </c>
      <c r="E312" s="37" t="s">
        <v>700</v>
      </c>
      <c r="F312" s="38" t="s">
        <v>212</v>
      </c>
      <c r="G312" s="39">
        <v>88.667000000000002</v>
      </c>
      <c r="H312" s="40">
        <v>0</v>
      </c>
      <c r="I312" s="40">
        <f>ROUND(G312*H312,P4)</f>
        <v>0</v>
      </c>
      <c r="J312" s="35"/>
      <c r="O312" s="41">
        <f>I312*0.21</f>
        <v>0</v>
      </c>
      <c r="P312">
        <v>3</v>
      </c>
    </row>
    <row r="313" ht="29">
      <c r="A313" s="35" t="s">
        <v>127</v>
      </c>
      <c r="B313" s="42"/>
      <c r="C313" s="43"/>
      <c r="D313" s="43"/>
      <c r="E313" s="37" t="s">
        <v>701</v>
      </c>
      <c r="F313" s="43"/>
      <c r="G313" s="43"/>
      <c r="H313" s="43"/>
      <c r="I313" s="43"/>
      <c r="J313" s="44"/>
    </row>
    <row r="314">
      <c r="A314" s="35" t="s">
        <v>129</v>
      </c>
      <c r="B314" s="42"/>
      <c r="C314" s="43"/>
      <c r="D314" s="43"/>
      <c r="E314" s="45" t="s">
        <v>702</v>
      </c>
      <c r="F314" s="43"/>
      <c r="G314" s="43"/>
      <c r="H314" s="43"/>
      <c r="I314" s="43"/>
      <c r="J314" s="44"/>
    </row>
    <row r="315" ht="130.5">
      <c r="A315" s="35" t="s">
        <v>131</v>
      </c>
      <c r="B315" s="46"/>
      <c r="C315" s="47"/>
      <c r="D315" s="47"/>
      <c r="E315" s="37" t="s">
        <v>703</v>
      </c>
      <c r="F315" s="47"/>
      <c r="G315" s="47"/>
      <c r="H315" s="47"/>
      <c r="I315" s="47"/>
      <c r="J31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19</v>
      </c>
      <c r="I3" s="23">
        <f>SUMIFS(I8:I103,A8:A103,"SD")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SUMIFS(I9:I24,A9:A24,"P")</f>
        <v>0</v>
      </c>
      <c r="J8" s="34"/>
    </row>
    <row r="9">
      <c r="A9" s="35" t="s">
        <v>122</v>
      </c>
      <c r="B9" s="35">
        <v>1</v>
      </c>
      <c r="C9" s="36" t="s">
        <v>217</v>
      </c>
      <c r="D9" s="35" t="s">
        <v>124</v>
      </c>
      <c r="E9" s="37" t="s">
        <v>218</v>
      </c>
      <c r="F9" s="38" t="s">
        <v>126</v>
      </c>
      <c r="G9" s="39">
        <v>30.170000000000002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219</v>
      </c>
      <c r="F10" s="43"/>
      <c r="G10" s="43"/>
      <c r="H10" s="43"/>
      <c r="I10" s="43"/>
      <c r="J10" s="44"/>
    </row>
    <row r="11" ht="58">
      <c r="A11" s="35" t="s">
        <v>129</v>
      </c>
      <c r="B11" s="42"/>
      <c r="C11" s="43"/>
      <c r="D11" s="43"/>
      <c r="E11" s="45" t="s">
        <v>704</v>
      </c>
      <c r="F11" s="43"/>
      <c r="G11" s="43"/>
      <c r="H11" s="43"/>
      <c r="I11" s="43"/>
      <c r="J11" s="44"/>
    </row>
    <row r="12" ht="72.5">
      <c r="A12" s="35" t="s">
        <v>131</v>
      </c>
      <c r="B12" s="42"/>
      <c r="C12" s="43"/>
      <c r="D12" s="43"/>
      <c r="E12" s="37" t="s">
        <v>132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221</v>
      </c>
      <c r="D13" s="35" t="s">
        <v>191</v>
      </c>
      <c r="E13" s="37" t="s">
        <v>222</v>
      </c>
      <c r="F13" s="38" t="s">
        <v>126</v>
      </c>
      <c r="G13" s="39">
        <v>1.46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223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705</v>
      </c>
      <c r="F15" s="43"/>
      <c r="G15" s="43"/>
      <c r="H15" s="43"/>
      <c r="I15" s="43"/>
      <c r="J15" s="44"/>
    </row>
    <row r="16" ht="72.5">
      <c r="A16" s="35" t="s">
        <v>131</v>
      </c>
      <c r="B16" s="42"/>
      <c r="C16" s="43"/>
      <c r="D16" s="43"/>
      <c r="E16" s="37" t="s">
        <v>132</v>
      </c>
      <c r="F16" s="43"/>
      <c r="G16" s="43"/>
      <c r="H16" s="43"/>
      <c r="I16" s="43"/>
      <c r="J16" s="44"/>
    </row>
    <row r="17">
      <c r="A17" s="35" t="s">
        <v>122</v>
      </c>
      <c r="B17" s="35">
        <v>3</v>
      </c>
      <c r="C17" s="36" t="s">
        <v>221</v>
      </c>
      <c r="D17" s="35" t="s">
        <v>195</v>
      </c>
      <c r="E17" s="37" t="s">
        <v>222</v>
      </c>
      <c r="F17" s="38" t="s">
        <v>126</v>
      </c>
      <c r="G17" s="39">
        <v>4.9000000000000004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127</v>
      </c>
      <c r="B18" s="42"/>
      <c r="C18" s="43"/>
      <c r="D18" s="43"/>
      <c r="E18" s="37" t="s">
        <v>578</v>
      </c>
      <c r="F18" s="43"/>
      <c r="G18" s="43"/>
      <c r="H18" s="43"/>
      <c r="I18" s="43"/>
      <c r="J18" s="44"/>
    </row>
    <row r="19">
      <c r="A19" s="35" t="s">
        <v>129</v>
      </c>
      <c r="B19" s="42"/>
      <c r="C19" s="43"/>
      <c r="D19" s="43"/>
      <c r="E19" s="45" t="s">
        <v>706</v>
      </c>
      <c r="F19" s="43"/>
      <c r="G19" s="43"/>
      <c r="H19" s="43"/>
      <c r="I19" s="43"/>
      <c r="J19" s="44"/>
    </row>
    <row r="20" ht="72.5">
      <c r="A20" s="35" t="s">
        <v>131</v>
      </c>
      <c r="B20" s="42"/>
      <c r="C20" s="43"/>
      <c r="D20" s="43"/>
      <c r="E20" s="37" t="s">
        <v>132</v>
      </c>
      <c r="F20" s="43"/>
      <c r="G20" s="43"/>
      <c r="H20" s="43"/>
      <c r="I20" s="43"/>
      <c r="J20" s="44"/>
    </row>
    <row r="21">
      <c r="A21" s="35" t="s">
        <v>122</v>
      </c>
      <c r="B21" s="35">
        <v>4</v>
      </c>
      <c r="C21" s="36" t="s">
        <v>580</v>
      </c>
      <c r="D21" s="35" t="s">
        <v>124</v>
      </c>
      <c r="E21" s="37" t="s">
        <v>581</v>
      </c>
      <c r="F21" s="38" t="s">
        <v>126</v>
      </c>
      <c r="G21" s="39">
        <v>19.199999999999999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29">
      <c r="A22" s="35" t="s">
        <v>127</v>
      </c>
      <c r="B22" s="42"/>
      <c r="C22" s="43"/>
      <c r="D22" s="43"/>
      <c r="E22" s="37" t="s">
        <v>582</v>
      </c>
      <c r="F22" s="43"/>
      <c r="G22" s="43"/>
      <c r="H22" s="43"/>
      <c r="I22" s="43"/>
      <c r="J22" s="44"/>
    </row>
    <row r="23">
      <c r="A23" s="35" t="s">
        <v>129</v>
      </c>
      <c r="B23" s="42"/>
      <c r="C23" s="43"/>
      <c r="D23" s="43"/>
      <c r="E23" s="45" t="s">
        <v>707</v>
      </c>
      <c r="F23" s="43"/>
      <c r="G23" s="43"/>
      <c r="H23" s="43"/>
      <c r="I23" s="43"/>
      <c r="J23" s="44"/>
    </row>
    <row r="24" ht="72.5">
      <c r="A24" s="35" t="s">
        <v>131</v>
      </c>
      <c r="B24" s="42"/>
      <c r="C24" s="43"/>
      <c r="D24" s="43"/>
      <c r="E24" s="37" t="s">
        <v>584</v>
      </c>
      <c r="F24" s="43"/>
      <c r="G24" s="43"/>
      <c r="H24" s="43"/>
      <c r="I24" s="43"/>
      <c r="J24" s="44"/>
    </row>
    <row r="25">
      <c r="A25" s="29" t="s">
        <v>119</v>
      </c>
      <c r="B25" s="30"/>
      <c r="C25" s="31" t="s">
        <v>143</v>
      </c>
      <c r="D25" s="32"/>
      <c r="E25" s="29" t="s">
        <v>144</v>
      </c>
      <c r="F25" s="32"/>
      <c r="G25" s="32"/>
      <c r="H25" s="32"/>
      <c r="I25" s="33">
        <f>SUMIFS(I26:I81,A26:A81,"P")</f>
        <v>0</v>
      </c>
      <c r="J25" s="34"/>
    </row>
    <row r="26">
      <c r="A26" s="35" t="s">
        <v>122</v>
      </c>
      <c r="B26" s="35">
        <v>5</v>
      </c>
      <c r="C26" s="36" t="s">
        <v>338</v>
      </c>
      <c r="D26" s="35" t="s">
        <v>124</v>
      </c>
      <c r="E26" s="37" t="s">
        <v>339</v>
      </c>
      <c r="F26" s="38" t="s">
        <v>147</v>
      </c>
      <c r="G26" s="39">
        <v>107.8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127</v>
      </c>
      <c r="B27" s="42"/>
      <c r="C27" s="43"/>
      <c r="D27" s="43"/>
      <c r="E27" s="37" t="s">
        <v>340</v>
      </c>
      <c r="F27" s="43"/>
      <c r="G27" s="43"/>
      <c r="H27" s="43"/>
      <c r="I27" s="43"/>
      <c r="J27" s="44"/>
    </row>
    <row r="28">
      <c r="A28" s="35" t="s">
        <v>129</v>
      </c>
      <c r="B28" s="42"/>
      <c r="C28" s="43"/>
      <c r="D28" s="43"/>
      <c r="E28" s="45" t="s">
        <v>708</v>
      </c>
      <c r="F28" s="43"/>
      <c r="G28" s="43"/>
      <c r="H28" s="43"/>
      <c r="I28" s="43"/>
      <c r="J28" s="44"/>
    </row>
    <row r="29" ht="58">
      <c r="A29" s="35" t="s">
        <v>131</v>
      </c>
      <c r="B29" s="42"/>
      <c r="C29" s="43"/>
      <c r="D29" s="43"/>
      <c r="E29" s="37" t="s">
        <v>342</v>
      </c>
      <c r="F29" s="43"/>
      <c r="G29" s="43"/>
      <c r="H29" s="43"/>
      <c r="I29" s="43"/>
      <c r="J29" s="44"/>
    </row>
    <row r="30">
      <c r="A30" s="35" t="s">
        <v>122</v>
      </c>
      <c r="B30" s="35">
        <v>6</v>
      </c>
      <c r="C30" s="36" t="s">
        <v>602</v>
      </c>
      <c r="D30" s="35" t="s">
        <v>124</v>
      </c>
      <c r="E30" s="37" t="s">
        <v>603</v>
      </c>
      <c r="F30" s="38" t="s">
        <v>126</v>
      </c>
      <c r="G30" s="39">
        <v>4.9000000000000004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127</v>
      </c>
      <c r="B31" s="42"/>
      <c r="C31" s="43"/>
      <c r="D31" s="43"/>
      <c r="E31" s="37" t="s">
        <v>709</v>
      </c>
      <c r="F31" s="43"/>
      <c r="G31" s="43"/>
      <c r="H31" s="43"/>
      <c r="I31" s="43"/>
      <c r="J31" s="44"/>
    </row>
    <row r="32">
      <c r="A32" s="35" t="s">
        <v>129</v>
      </c>
      <c r="B32" s="42"/>
      <c r="C32" s="43"/>
      <c r="D32" s="43"/>
      <c r="E32" s="45" t="s">
        <v>710</v>
      </c>
      <c r="F32" s="43"/>
      <c r="G32" s="43"/>
      <c r="H32" s="43"/>
      <c r="I32" s="43"/>
      <c r="J32" s="44"/>
    </row>
    <row r="33" ht="116">
      <c r="A33" s="35" t="s">
        <v>131</v>
      </c>
      <c r="B33" s="42"/>
      <c r="C33" s="43"/>
      <c r="D33" s="43"/>
      <c r="E33" s="37" t="s">
        <v>236</v>
      </c>
      <c r="F33" s="43"/>
      <c r="G33" s="43"/>
      <c r="H33" s="43"/>
      <c r="I33" s="43"/>
      <c r="J33" s="44"/>
    </row>
    <row r="34">
      <c r="A34" s="35" t="s">
        <v>122</v>
      </c>
      <c r="B34" s="35">
        <v>8</v>
      </c>
      <c r="C34" s="36" t="s">
        <v>237</v>
      </c>
      <c r="D34" s="35" t="s">
        <v>191</v>
      </c>
      <c r="E34" s="37" t="s">
        <v>238</v>
      </c>
      <c r="F34" s="38" t="s">
        <v>126</v>
      </c>
      <c r="G34" s="39">
        <v>2.4430000000000001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127</v>
      </c>
      <c r="B35" s="42"/>
      <c r="C35" s="43"/>
      <c r="D35" s="43"/>
      <c r="E35" s="37" t="s">
        <v>711</v>
      </c>
      <c r="F35" s="43"/>
      <c r="G35" s="43"/>
      <c r="H35" s="43"/>
      <c r="I35" s="43"/>
      <c r="J35" s="44"/>
    </row>
    <row r="36">
      <c r="A36" s="35" t="s">
        <v>129</v>
      </c>
      <c r="B36" s="42"/>
      <c r="C36" s="43"/>
      <c r="D36" s="43"/>
      <c r="E36" s="45" t="s">
        <v>712</v>
      </c>
      <c r="F36" s="43"/>
      <c r="G36" s="43"/>
      <c r="H36" s="43"/>
      <c r="I36" s="43"/>
      <c r="J36" s="44"/>
    </row>
    <row r="37" ht="116">
      <c r="A37" s="35" t="s">
        <v>131</v>
      </c>
      <c r="B37" s="42"/>
      <c r="C37" s="43"/>
      <c r="D37" s="43"/>
      <c r="E37" s="37" t="s">
        <v>236</v>
      </c>
      <c r="F37" s="43"/>
      <c r="G37" s="43"/>
      <c r="H37" s="43"/>
      <c r="I37" s="43"/>
      <c r="J37" s="44"/>
    </row>
    <row r="38">
      <c r="A38" s="35" t="s">
        <v>122</v>
      </c>
      <c r="B38" s="35">
        <v>9</v>
      </c>
      <c r="C38" s="36" t="s">
        <v>237</v>
      </c>
      <c r="D38" s="35" t="s">
        <v>195</v>
      </c>
      <c r="E38" s="37" t="s">
        <v>238</v>
      </c>
      <c r="F38" s="38" t="s">
        <v>126</v>
      </c>
      <c r="G38" s="39">
        <v>1.46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43.5">
      <c r="A39" s="35" t="s">
        <v>127</v>
      </c>
      <c r="B39" s="42"/>
      <c r="C39" s="43"/>
      <c r="D39" s="43"/>
      <c r="E39" s="37" t="s">
        <v>713</v>
      </c>
      <c r="F39" s="43"/>
      <c r="G39" s="43"/>
      <c r="H39" s="43"/>
      <c r="I39" s="43"/>
      <c r="J39" s="44"/>
    </row>
    <row r="40">
      <c r="A40" s="35" t="s">
        <v>129</v>
      </c>
      <c r="B40" s="42"/>
      <c r="C40" s="43"/>
      <c r="D40" s="43"/>
      <c r="E40" s="45" t="s">
        <v>714</v>
      </c>
      <c r="F40" s="43"/>
      <c r="G40" s="43"/>
      <c r="H40" s="43"/>
      <c r="I40" s="43"/>
      <c r="J40" s="44"/>
    </row>
    <row r="41" ht="116">
      <c r="A41" s="35" t="s">
        <v>131</v>
      </c>
      <c r="B41" s="42"/>
      <c r="C41" s="43"/>
      <c r="D41" s="43"/>
      <c r="E41" s="37" t="s">
        <v>236</v>
      </c>
      <c r="F41" s="43"/>
      <c r="G41" s="43"/>
      <c r="H41" s="43"/>
      <c r="I41" s="43"/>
      <c r="J41" s="44"/>
    </row>
    <row r="42">
      <c r="A42" s="35" t="s">
        <v>122</v>
      </c>
      <c r="B42" s="35">
        <v>10</v>
      </c>
      <c r="C42" s="36" t="s">
        <v>401</v>
      </c>
      <c r="D42" s="35" t="s">
        <v>124</v>
      </c>
      <c r="E42" s="37" t="s">
        <v>402</v>
      </c>
      <c r="F42" s="38" t="s">
        <v>126</v>
      </c>
      <c r="G42" s="39">
        <v>12.800000000000001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127</v>
      </c>
      <c r="B43" s="42"/>
      <c r="C43" s="43"/>
      <c r="D43" s="43"/>
      <c r="E43" s="37" t="s">
        <v>403</v>
      </c>
      <c r="F43" s="43"/>
      <c r="G43" s="43"/>
      <c r="H43" s="43"/>
      <c r="I43" s="43"/>
      <c r="J43" s="44"/>
    </row>
    <row r="44">
      <c r="A44" s="35" t="s">
        <v>129</v>
      </c>
      <c r="B44" s="42"/>
      <c r="C44" s="43"/>
      <c r="D44" s="43"/>
      <c r="E44" s="45" t="s">
        <v>715</v>
      </c>
      <c r="F44" s="43"/>
      <c r="G44" s="43"/>
      <c r="H44" s="43"/>
      <c r="I44" s="43"/>
      <c r="J44" s="44"/>
    </row>
    <row r="45" ht="409.5">
      <c r="A45" s="35" t="s">
        <v>131</v>
      </c>
      <c r="B45" s="42"/>
      <c r="C45" s="43"/>
      <c r="D45" s="43"/>
      <c r="E45" s="37" t="s">
        <v>258</v>
      </c>
      <c r="F45" s="43"/>
      <c r="G45" s="43"/>
      <c r="H45" s="43"/>
      <c r="I45" s="43"/>
      <c r="J45" s="44"/>
    </row>
    <row r="46">
      <c r="A46" s="35" t="s">
        <v>122</v>
      </c>
      <c r="B46" s="35">
        <v>11</v>
      </c>
      <c r="C46" s="36" t="s">
        <v>254</v>
      </c>
      <c r="D46" s="35" t="s">
        <v>124</v>
      </c>
      <c r="E46" s="37" t="s">
        <v>255</v>
      </c>
      <c r="F46" s="38" t="s">
        <v>126</v>
      </c>
      <c r="G46" s="39">
        <v>1.2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127</v>
      </c>
      <c r="B47" s="42"/>
      <c r="C47" s="43"/>
      <c r="D47" s="43"/>
      <c r="E47" s="37" t="s">
        <v>716</v>
      </c>
      <c r="F47" s="43"/>
      <c r="G47" s="43"/>
      <c r="H47" s="43"/>
      <c r="I47" s="43"/>
      <c r="J47" s="44"/>
    </row>
    <row r="48">
      <c r="A48" s="35" t="s">
        <v>129</v>
      </c>
      <c r="B48" s="42"/>
      <c r="C48" s="43"/>
      <c r="D48" s="43"/>
      <c r="E48" s="45" t="s">
        <v>717</v>
      </c>
      <c r="F48" s="43"/>
      <c r="G48" s="43"/>
      <c r="H48" s="43"/>
      <c r="I48" s="43"/>
      <c r="J48" s="44"/>
    </row>
    <row r="49" ht="409.5">
      <c r="A49" s="35" t="s">
        <v>131</v>
      </c>
      <c r="B49" s="42"/>
      <c r="C49" s="43"/>
      <c r="D49" s="43"/>
      <c r="E49" s="37" t="s">
        <v>258</v>
      </c>
      <c r="F49" s="43"/>
      <c r="G49" s="43"/>
      <c r="H49" s="43"/>
      <c r="I49" s="43"/>
      <c r="J49" s="44"/>
    </row>
    <row r="50">
      <c r="A50" s="35" t="s">
        <v>122</v>
      </c>
      <c r="B50" s="35">
        <v>13</v>
      </c>
      <c r="C50" s="36" t="s">
        <v>409</v>
      </c>
      <c r="D50" s="35" t="s">
        <v>195</v>
      </c>
      <c r="E50" s="37" t="s">
        <v>410</v>
      </c>
      <c r="F50" s="38" t="s">
        <v>126</v>
      </c>
      <c r="G50" s="39">
        <v>7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29">
      <c r="A51" s="35" t="s">
        <v>127</v>
      </c>
      <c r="B51" s="42"/>
      <c r="C51" s="43"/>
      <c r="D51" s="43"/>
      <c r="E51" s="37" t="s">
        <v>411</v>
      </c>
      <c r="F51" s="43"/>
      <c r="G51" s="43"/>
      <c r="H51" s="43"/>
      <c r="I51" s="43"/>
      <c r="J51" s="44"/>
    </row>
    <row r="52">
      <c r="A52" s="35" t="s">
        <v>129</v>
      </c>
      <c r="B52" s="42"/>
      <c r="C52" s="43"/>
      <c r="D52" s="43"/>
      <c r="E52" s="45" t="s">
        <v>599</v>
      </c>
      <c r="F52" s="43"/>
      <c r="G52" s="43"/>
      <c r="H52" s="43"/>
      <c r="I52" s="43"/>
      <c r="J52" s="44"/>
    </row>
    <row r="53" ht="333.5">
      <c r="A53" s="35" t="s">
        <v>131</v>
      </c>
      <c r="B53" s="42"/>
      <c r="C53" s="43"/>
      <c r="D53" s="43"/>
      <c r="E53" s="37" t="s">
        <v>413</v>
      </c>
      <c r="F53" s="43"/>
      <c r="G53" s="43"/>
      <c r="H53" s="43"/>
      <c r="I53" s="43"/>
      <c r="J53" s="44"/>
    </row>
    <row r="54">
      <c r="A54" s="35" t="s">
        <v>122</v>
      </c>
      <c r="B54" s="35">
        <v>14</v>
      </c>
      <c r="C54" s="36" t="s">
        <v>424</v>
      </c>
      <c r="D54" s="35" t="s">
        <v>124</v>
      </c>
      <c r="E54" s="37" t="s">
        <v>425</v>
      </c>
      <c r="F54" s="38" t="s">
        <v>147</v>
      </c>
      <c r="G54" s="39">
        <v>28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127</v>
      </c>
      <c r="B55" s="42"/>
      <c r="C55" s="43"/>
      <c r="D55" s="43"/>
      <c r="E55" s="37" t="s">
        <v>426</v>
      </c>
      <c r="F55" s="43"/>
      <c r="G55" s="43"/>
      <c r="H55" s="43"/>
      <c r="I55" s="43"/>
      <c r="J55" s="44"/>
    </row>
    <row r="56">
      <c r="A56" s="35" t="s">
        <v>129</v>
      </c>
      <c r="B56" s="42"/>
      <c r="C56" s="43"/>
      <c r="D56" s="43"/>
      <c r="E56" s="45" t="s">
        <v>718</v>
      </c>
      <c r="F56" s="43"/>
      <c r="G56" s="43"/>
      <c r="H56" s="43"/>
      <c r="I56" s="43"/>
      <c r="J56" s="44"/>
    </row>
    <row r="57" ht="72.5">
      <c r="A57" s="35" t="s">
        <v>131</v>
      </c>
      <c r="B57" s="42"/>
      <c r="C57" s="43"/>
      <c r="D57" s="43"/>
      <c r="E57" s="37" t="s">
        <v>428</v>
      </c>
      <c r="F57" s="43"/>
      <c r="G57" s="43"/>
      <c r="H57" s="43"/>
      <c r="I57" s="43"/>
      <c r="J57" s="44"/>
    </row>
    <row r="58">
      <c r="A58" s="35" t="s">
        <v>122</v>
      </c>
      <c r="B58" s="35">
        <v>15</v>
      </c>
      <c r="C58" s="36" t="s">
        <v>264</v>
      </c>
      <c r="D58" s="35" t="s">
        <v>124</v>
      </c>
      <c r="E58" s="37" t="s">
        <v>265</v>
      </c>
      <c r="F58" s="38" t="s">
        <v>147</v>
      </c>
      <c r="G58" s="39">
        <v>11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127</v>
      </c>
      <c r="B59" s="42"/>
      <c r="C59" s="43"/>
      <c r="D59" s="43"/>
      <c r="E59" s="37" t="s">
        <v>429</v>
      </c>
      <c r="F59" s="43"/>
      <c r="G59" s="43"/>
      <c r="H59" s="43"/>
      <c r="I59" s="43"/>
      <c r="J59" s="44"/>
    </row>
    <row r="60">
      <c r="A60" s="35" t="s">
        <v>129</v>
      </c>
      <c r="B60" s="42"/>
      <c r="C60" s="43"/>
      <c r="D60" s="43"/>
      <c r="E60" s="45" t="s">
        <v>719</v>
      </c>
      <c r="F60" s="43"/>
      <c r="G60" s="43"/>
      <c r="H60" s="43"/>
      <c r="I60" s="43"/>
      <c r="J60" s="44"/>
    </row>
    <row r="61" ht="72.5">
      <c r="A61" s="35" t="s">
        <v>131</v>
      </c>
      <c r="B61" s="42"/>
      <c r="C61" s="43"/>
      <c r="D61" s="43"/>
      <c r="E61" s="37" t="s">
        <v>268</v>
      </c>
      <c r="F61" s="43"/>
      <c r="G61" s="43"/>
      <c r="H61" s="43"/>
      <c r="I61" s="43"/>
      <c r="J61" s="44"/>
    </row>
    <row r="62">
      <c r="A62" s="35" t="s">
        <v>122</v>
      </c>
      <c r="B62" s="35">
        <v>16</v>
      </c>
      <c r="C62" s="36" t="s">
        <v>436</v>
      </c>
      <c r="D62" s="35"/>
      <c r="E62" s="37" t="s">
        <v>437</v>
      </c>
      <c r="F62" s="38" t="s">
        <v>126</v>
      </c>
      <c r="G62" s="39">
        <v>15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127</v>
      </c>
      <c r="B63" s="42"/>
      <c r="C63" s="43"/>
      <c r="D63" s="43"/>
      <c r="E63" s="37" t="s">
        <v>720</v>
      </c>
      <c r="F63" s="43"/>
      <c r="G63" s="43"/>
      <c r="H63" s="43"/>
      <c r="I63" s="43"/>
      <c r="J63" s="44"/>
    </row>
    <row r="64">
      <c r="A64" s="35" t="s">
        <v>129</v>
      </c>
      <c r="B64" s="42"/>
      <c r="C64" s="43"/>
      <c r="D64" s="43"/>
      <c r="E64" s="45" t="s">
        <v>721</v>
      </c>
      <c r="F64" s="43"/>
      <c r="G64" s="43"/>
      <c r="H64" s="43"/>
      <c r="I64" s="43"/>
      <c r="J64" s="44"/>
    </row>
    <row r="65" ht="72.5">
      <c r="A65" s="35" t="s">
        <v>131</v>
      </c>
      <c r="B65" s="42"/>
      <c r="C65" s="43"/>
      <c r="D65" s="43"/>
      <c r="E65" s="37" t="s">
        <v>440</v>
      </c>
      <c r="F65" s="43"/>
      <c r="G65" s="43"/>
      <c r="H65" s="43"/>
      <c r="I65" s="43"/>
      <c r="J65" s="44"/>
    </row>
    <row r="66">
      <c r="A66" s="35" t="s">
        <v>122</v>
      </c>
      <c r="B66" s="35">
        <v>17</v>
      </c>
      <c r="C66" s="36" t="s">
        <v>632</v>
      </c>
      <c r="D66" s="35" t="s">
        <v>124</v>
      </c>
      <c r="E66" s="37" t="s">
        <v>633</v>
      </c>
      <c r="F66" s="38" t="s">
        <v>126</v>
      </c>
      <c r="G66" s="39">
        <v>4.2000000000000002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127</v>
      </c>
      <c r="B67" s="42"/>
      <c r="C67" s="43"/>
      <c r="D67" s="43"/>
      <c r="E67" s="37" t="s">
        <v>634</v>
      </c>
      <c r="F67" s="43"/>
      <c r="G67" s="43"/>
      <c r="H67" s="43"/>
      <c r="I67" s="43"/>
      <c r="J67" s="44"/>
    </row>
    <row r="68">
      <c r="A68" s="35" t="s">
        <v>129</v>
      </c>
      <c r="B68" s="42"/>
      <c r="C68" s="43"/>
      <c r="D68" s="43"/>
      <c r="E68" s="45" t="s">
        <v>722</v>
      </c>
      <c r="F68" s="43"/>
      <c r="G68" s="43"/>
      <c r="H68" s="43"/>
      <c r="I68" s="43"/>
      <c r="J68" s="44"/>
    </row>
    <row r="69" ht="43.5">
      <c r="A69" s="35" t="s">
        <v>131</v>
      </c>
      <c r="B69" s="42"/>
      <c r="C69" s="43"/>
      <c r="D69" s="43"/>
      <c r="E69" s="37" t="s">
        <v>636</v>
      </c>
      <c r="F69" s="43"/>
      <c r="G69" s="43"/>
      <c r="H69" s="43"/>
      <c r="I69" s="43"/>
      <c r="J69" s="44"/>
    </row>
    <row r="70">
      <c r="A70" s="35" t="s">
        <v>122</v>
      </c>
      <c r="B70" s="35">
        <v>18</v>
      </c>
      <c r="C70" s="36" t="s">
        <v>441</v>
      </c>
      <c r="D70" s="35" t="s">
        <v>124</v>
      </c>
      <c r="E70" s="37" t="s">
        <v>442</v>
      </c>
      <c r="F70" s="38" t="s">
        <v>147</v>
      </c>
      <c r="G70" s="39">
        <v>28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127</v>
      </c>
      <c r="B71" s="42"/>
      <c r="C71" s="43"/>
      <c r="D71" s="43"/>
      <c r="E71" s="37" t="s">
        <v>443</v>
      </c>
      <c r="F71" s="43"/>
      <c r="G71" s="43"/>
      <c r="H71" s="43"/>
      <c r="I71" s="43"/>
      <c r="J71" s="44"/>
    </row>
    <row r="72">
      <c r="A72" s="35" t="s">
        <v>129</v>
      </c>
      <c r="B72" s="42"/>
      <c r="C72" s="43"/>
      <c r="D72" s="43"/>
      <c r="E72" s="45" t="s">
        <v>718</v>
      </c>
      <c r="F72" s="43"/>
      <c r="G72" s="43"/>
      <c r="H72" s="43"/>
      <c r="I72" s="43"/>
      <c r="J72" s="44"/>
    </row>
    <row r="73" ht="72.5">
      <c r="A73" s="35" t="s">
        <v>131</v>
      </c>
      <c r="B73" s="42"/>
      <c r="C73" s="43"/>
      <c r="D73" s="43"/>
      <c r="E73" s="37" t="s">
        <v>444</v>
      </c>
      <c r="F73" s="43"/>
      <c r="G73" s="43"/>
      <c r="H73" s="43"/>
      <c r="I73" s="43"/>
      <c r="J73" s="44"/>
    </row>
    <row r="74">
      <c r="A74" s="35" t="s">
        <v>122</v>
      </c>
      <c r="B74" s="35">
        <v>19</v>
      </c>
      <c r="C74" s="36" t="s">
        <v>441</v>
      </c>
      <c r="D74" s="35" t="s">
        <v>195</v>
      </c>
      <c r="E74" s="37" t="s">
        <v>442</v>
      </c>
      <c r="F74" s="38" t="s">
        <v>147</v>
      </c>
      <c r="G74" s="39">
        <v>100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127</v>
      </c>
      <c r="B75" s="42"/>
      <c r="C75" s="43"/>
      <c r="D75" s="43"/>
      <c r="E75" s="37" t="s">
        <v>723</v>
      </c>
      <c r="F75" s="43"/>
      <c r="G75" s="43"/>
      <c r="H75" s="43"/>
      <c r="I75" s="43"/>
      <c r="J75" s="44"/>
    </row>
    <row r="76">
      <c r="A76" s="35" t="s">
        <v>129</v>
      </c>
      <c r="B76" s="42"/>
      <c r="C76" s="43"/>
      <c r="D76" s="43"/>
      <c r="E76" s="45" t="s">
        <v>724</v>
      </c>
      <c r="F76" s="43"/>
      <c r="G76" s="43"/>
      <c r="H76" s="43"/>
      <c r="I76" s="43"/>
      <c r="J76" s="44"/>
    </row>
    <row r="77" ht="72.5">
      <c r="A77" s="35" t="s">
        <v>131</v>
      </c>
      <c r="B77" s="42"/>
      <c r="C77" s="43"/>
      <c r="D77" s="43"/>
      <c r="E77" s="37" t="s">
        <v>444</v>
      </c>
      <c r="F77" s="43"/>
      <c r="G77" s="43"/>
      <c r="H77" s="43"/>
      <c r="I77" s="43"/>
      <c r="J77" s="44"/>
    </row>
    <row r="78" ht="29">
      <c r="A78" s="35" t="s">
        <v>122</v>
      </c>
      <c r="B78" s="35">
        <v>20</v>
      </c>
      <c r="C78" s="36" t="s">
        <v>725</v>
      </c>
      <c r="D78" s="35" t="s">
        <v>124</v>
      </c>
      <c r="E78" s="37" t="s">
        <v>726</v>
      </c>
      <c r="F78" s="38" t="s">
        <v>153</v>
      </c>
      <c r="G78" s="39">
        <v>1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127</v>
      </c>
      <c r="B79" s="42"/>
      <c r="C79" s="43"/>
      <c r="D79" s="43"/>
      <c r="E79" s="37" t="s">
        <v>727</v>
      </c>
      <c r="F79" s="43"/>
      <c r="G79" s="43"/>
      <c r="H79" s="43"/>
      <c r="I79" s="43"/>
      <c r="J79" s="44"/>
    </row>
    <row r="80">
      <c r="A80" s="35" t="s">
        <v>129</v>
      </c>
      <c r="B80" s="42"/>
      <c r="C80" s="43"/>
      <c r="D80" s="43"/>
      <c r="E80" s="45" t="s">
        <v>138</v>
      </c>
      <c r="F80" s="43"/>
      <c r="G80" s="43"/>
      <c r="H80" s="43"/>
      <c r="I80" s="43"/>
      <c r="J80" s="44"/>
    </row>
    <row r="81" ht="203">
      <c r="A81" s="35" t="s">
        <v>131</v>
      </c>
      <c r="B81" s="42"/>
      <c r="C81" s="43"/>
      <c r="D81" s="43"/>
      <c r="E81" s="37" t="s">
        <v>728</v>
      </c>
      <c r="F81" s="43"/>
      <c r="G81" s="43"/>
      <c r="H81" s="43"/>
      <c r="I81" s="43"/>
      <c r="J81" s="44"/>
    </row>
    <row r="82">
      <c r="A82" s="29" t="s">
        <v>119</v>
      </c>
      <c r="B82" s="30"/>
      <c r="C82" s="31" t="s">
        <v>292</v>
      </c>
      <c r="D82" s="32"/>
      <c r="E82" s="29" t="s">
        <v>293</v>
      </c>
      <c r="F82" s="32"/>
      <c r="G82" s="32"/>
      <c r="H82" s="32"/>
      <c r="I82" s="33">
        <f>SUMIFS(I83:I98,A83:A98,"P")</f>
        <v>0</v>
      </c>
      <c r="J82" s="34"/>
    </row>
    <row r="83">
      <c r="A83" s="35" t="s">
        <v>122</v>
      </c>
      <c r="B83" s="35">
        <v>22</v>
      </c>
      <c r="C83" s="36" t="s">
        <v>294</v>
      </c>
      <c r="D83" s="35" t="s">
        <v>195</v>
      </c>
      <c r="E83" s="37" t="s">
        <v>295</v>
      </c>
      <c r="F83" s="38" t="s">
        <v>126</v>
      </c>
      <c r="G83" s="39">
        <v>4.1399999999999997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29">
      <c r="A84" s="35" t="s">
        <v>127</v>
      </c>
      <c r="B84" s="42"/>
      <c r="C84" s="43"/>
      <c r="D84" s="43"/>
      <c r="E84" s="37" t="s">
        <v>729</v>
      </c>
      <c r="F84" s="43"/>
      <c r="G84" s="43"/>
      <c r="H84" s="43"/>
      <c r="I84" s="43"/>
      <c r="J84" s="44"/>
    </row>
    <row r="85">
      <c r="A85" s="35" t="s">
        <v>129</v>
      </c>
      <c r="B85" s="42"/>
      <c r="C85" s="43"/>
      <c r="D85" s="43"/>
      <c r="E85" s="45" t="s">
        <v>730</v>
      </c>
      <c r="F85" s="43"/>
      <c r="G85" s="43"/>
      <c r="H85" s="43"/>
      <c r="I85" s="43"/>
      <c r="J85" s="44"/>
    </row>
    <row r="86" ht="87">
      <c r="A86" s="35" t="s">
        <v>131</v>
      </c>
      <c r="B86" s="42"/>
      <c r="C86" s="43"/>
      <c r="D86" s="43"/>
      <c r="E86" s="37" t="s">
        <v>298</v>
      </c>
      <c r="F86" s="43"/>
      <c r="G86" s="43"/>
      <c r="H86" s="43"/>
      <c r="I86" s="43"/>
      <c r="J86" s="44"/>
    </row>
    <row r="87">
      <c r="A87" s="35" t="s">
        <v>122</v>
      </c>
      <c r="B87" s="35">
        <v>23</v>
      </c>
      <c r="C87" s="36" t="s">
        <v>294</v>
      </c>
      <c r="D87" s="35" t="s">
        <v>198</v>
      </c>
      <c r="E87" s="37" t="s">
        <v>295</v>
      </c>
      <c r="F87" s="38" t="s">
        <v>126</v>
      </c>
      <c r="G87" s="39">
        <v>15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 ht="29">
      <c r="A88" s="35" t="s">
        <v>127</v>
      </c>
      <c r="B88" s="42"/>
      <c r="C88" s="43"/>
      <c r="D88" s="43"/>
      <c r="E88" s="37" t="s">
        <v>731</v>
      </c>
      <c r="F88" s="43"/>
      <c r="G88" s="43"/>
      <c r="H88" s="43"/>
      <c r="I88" s="43"/>
      <c r="J88" s="44"/>
    </row>
    <row r="89">
      <c r="A89" s="35" t="s">
        <v>129</v>
      </c>
      <c r="B89" s="42"/>
      <c r="C89" s="43"/>
      <c r="D89" s="43"/>
      <c r="E89" s="45" t="s">
        <v>732</v>
      </c>
      <c r="F89" s="43"/>
      <c r="G89" s="43"/>
      <c r="H89" s="43"/>
      <c r="I89" s="43"/>
      <c r="J89" s="44"/>
    </row>
    <row r="90" ht="87">
      <c r="A90" s="35" t="s">
        <v>131</v>
      </c>
      <c r="B90" s="42"/>
      <c r="C90" s="43"/>
      <c r="D90" s="43"/>
      <c r="E90" s="37" t="s">
        <v>298</v>
      </c>
      <c r="F90" s="43"/>
      <c r="G90" s="43"/>
      <c r="H90" s="43"/>
      <c r="I90" s="43"/>
      <c r="J90" s="44"/>
    </row>
    <row r="91">
      <c r="A91" s="35" t="s">
        <v>122</v>
      </c>
      <c r="B91" s="35">
        <v>24</v>
      </c>
      <c r="C91" s="36" t="s">
        <v>294</v>
      </c>
      <c r="D91" s="35" t="s">
        <v>201</v>
      </c>
      <c r="E91" s="37" t="s">
        <v>295</v>
      </c>
      <c r="F91" s="38" t="s">
        <v>126</v>
      </c>
      <c r="G91" s="39">
        <v>7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 ht="29">
      <c r="A92" s="35" t="s">
        <v>127</v>
      </c>
      <c r="B92" s="42"/>
      <c r="C92" s="43"/>
      <c r="D92" s="43"/>
      <c r="E92" s="37" t="s">
        <v>731</v>
      </c>
      <c r="F92" s="43"/>
      <c r="G92" s="43"/>
      <c r="H92" s="43"/>
      <c r="I92" s="43"/>
      <c r="J92" s="44"/>
    </row>
    <row r="93">
      <c r="A93" s="35" t="s">
        <v>129</v>
      </c>
      <c r="B93" s="42"/>
      <c r="C93" s="43"/>
      <c r="D93" s="43"/>
      <c r="E93" s="45" t="s">
        <v>618</v>
      </c>
      <c r="F93" s="43"/>
      <c r="G93" s="43"/>
      <c r="H93" s="43"/>
      <c r="I93" s="43"/>
      <c r="J93" s="44"/>
    </row>
    <row r="94" ht="87">
      <c r="A94" s="35" t="s">
        <v>131</v>
      </c>
      <c r="B94" s="42"/>
      <c r="C94" s="43"/>
      <c r="D94" s="43"/>
      <c r="E94" s="37" t="s">
        <v>298</v>
      </c>
      <c r="F94" s="43"/>
      <c r="G94" s="43"/>
      <c r="H94" s="43"/>
      <c r="I94" s="43"/>
      <c r="J94" s="44"/>
    </row>
    <row r="95">
      <c r="A95" s="35" t="s">
        <v>122</v>
      </c>
      <c r="B95" s="35">
        <v>26</v>
      </c>
      <c r="C95" s="36" t="s">
        <v>322</v>
      </c>
      <c r="D95" s="35" t="s">
        <v>124</v>
      </c>
      <c r="E95" s="37" t="s">
        <v>323</v>
      </c>
      <c r="F95" s="38" t="s">
        <v>147</v>
      </c>
      <c r="G95" s="39">
        <v>15.4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 ht="29">
      <c r="A96" s="35" t="s">
        <v>127</v>
      </c>
      <c r="B96" s="42"/>
      <c r="C96" s="43"/>
      <c r="D96" s="43"/>
      <c r="E96" s="37" t="s">
        <v>668</v>
      </c>
      <c r="F96" s="43"/>
      <c r="G96" s="43"/>
      <c r="H96" s="43"/>
      <c r="I96" s="43"/>
      <c r="J96" s="44"/>
    </row>
    <row r="97">
      <c r="A97" s="35" t="s">
        <v>129</v>
      </c>
      <c r="B97" s="42"/>
      <c r="C97" s="43"/>
      <c r="D97" s="43"/>
      <c r="E97" s="45" t="s">
        <v>733</v>
      </c>
      <c r="F97" s="43"/>
      <c r="G97" s="43"/>
      <c r="H97" s="43"/>
      <c r="I97" s="43"/>
      <c r="J97" s="44"/>
    </row>
    <row r="98" ht="159.5">
      <c r="A98" s="35" t="s">
        <v>131</v>
      </c>
      <c r="B98" s="42"/>
      <c r="C98" s="43"/>
      <c r="D98" s="43"/>
      <c r="E98" s="37" t="s">
        <v>326</v>
      </c>
      <c r="F98" s="43"/>
      <c r="G98" s="43"/>
      <c r="H98" s="43"/>
      <c r="I98" s="43"/>
      <c r="J98" s="44"/>
    </row>
    <row r="99">
      <c r="A99" s="29" t="s">
        <v>119</v>
      </c>
      <c r="B99" s="30"/>
      <c r="C99" s="31" t="s">
        <v>169</v>
      </c>
      <c r="D99" s="32"/>
      <c r="E99" s="29" t="s">
        <v>170</v>
      </c>
      <c r="F99" s="32"/>
      <c r="G99" s="32"/>
      <c r="H99" s="32"/>
      <c r="I99" s="33">
        <f>SUMIFS(I100:I103,A100:A103,"P")</f>
        <v>0</v>
      </c>
      <c r="J99" s="34"/>
    </row>
    <row r="100" ht="29">
      <c r="A100" s="35" t="s">
        <v>122</v>
      </c>
      <c r="B100" s="35">
        <v>34</v>
      </c>
      <c r="C100" s="36" t="s">
        <v>562</v>
      </c>
      <c r="D100" s="35" t="s">
        <v>124</v>
      </c>
      <c r="E100" s="37" t="s">
        <v>563</v>
      </c>
      <c r="F100" s="38" t="s">
        <v>212</v>
      </c>
      <c r="G100" s="39">
        <v>6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127</v>
      </c>
      <c r="B101" s="42"/>
      <c r="C101" s="43"/>
      <c r="D101" s="43"/>
      <c r="E101" s="37" t="s">
        <v>734</v>
      </c>
      <c r="F101" s="43"/>
      <c r="G101" s="43"/>
      <c r="H101" s="43"/>
      <c r="I101" s="43"/>
      <c r="J101" s="44"/>
    </row>
    <row r="102">
      <c r="A102" s="35" t="s">
        <v>129</v>
      </c>
      <c r="B102" s="42"/>
      <c r="C102" s="43"/>
      <c r="D102" s="43"/>
      <c r="E102" s="45" t="s">
        <v>735</v>
      </c>
      <c r="F102" s="43"/>
      <c r="G102" s="43"/>
      <c r="H102" s="43"/>
      <c r="I102" s="43"/>
      <c r="J102" s="44"/>
    </row>
    <row r="103" ht="87">
      <c r="A103" s="35" t="s">
        <v>131</v>
      </c>
      <c r="B103" s="46"/>
      <c r="C103" s="47"/>
      <c r="D103" s="47"/>
      <c r="E103" s="37" t="s">
        <v>553</v>
      </c>
      <c r="F103" s="47"/>
      <c r="G103" s="47"/>
      <c r="H103" s="47"/>
      <c r="I103" s="47"/>
      <c r="J10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21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169</v>
      </c>
      <c r="D8" s="32"/>
      <c r="E8" s="29" t="s">
        <v>170</v>
      </c>
      <c r="F8" s="32"/>
      <c r="G8" s="32"/>
      <c r="H8" s="32"/>
      <c r="I8" s="33">
        <f>SUMIFS(I9:I44,A9:A44,"P")</f>
        <v>0</v>
      </c>
      <c r="J8" s="34"/>
    </row>
    <row r="9">
      <c r="A9" s="35" t="s">
        <v>122</v>
      </c>
      <c r="B9" s="35">
        <v>1</v>
      </c>
      <c r="C9" s="36" t="s">
        <v>736</v>
      </c>
      <c r="D9" s="35" t="s">
        <v>191</v>
      </c>
      <c r="E9" s="37" t="s">
        <v>737</v>
      </c>
      <c r="F9" s="38" t="s">
        <v>153</v>
      </c>
      <c r="G9" s="39">
        <v>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37" t="s">
        <v>738</v>
      </c>
      <c r="F10" s="43"/>
      <c r="G10" s="43"/>
      <c r="H10" s="43"/>
      <c r="I10" s="43"/>
      <c r="J10" s="44"/>
    </row>
    <row r="11">
      <c r="A11" s="35" t="s">
        <v>129</v>
      </c>
      <c r="B11" s="42"/>
      <c r="C11" s="43"/>
      <c r="D11" s="43"/>
      <c r="E11" s="45" t="s">
        <v>470</v>
      </c>
      <c r="F11" s="43"/>
      <c r="G11" s="43"/>
      <c r="H11" s="43"/>
      <c r="I11" s="43"/>
      <c r="J11" s="44"/>
    </row>
    <row r="12" ht="101.5">
      <c r="A12" s="35" t="s">
        <v>131</v>
      </c>
      <c r="B12" s="42"/>
      <c r="C12" s="43"/>
      <c r="D12" s="43"/>
      <c r="E12" s="37" t="s">
        <v>739</v>
      </c>
      <c r="F12" s="43"/>
      <c r="G12" s="43"/>
      <c r="H12" s="43"/>
      <c r="I12" s="43"/>
      <c r="J12" s="44"/>
    </row>
    <row r="13">
      <c r="A13" s="35" t="s">
        <v>122</v>
      </c>
      <c r="B13" s="35">
        <v>2</v>
      </c>
      <c r="C13" s="36" t="s">
        <v>736</v>
      </c>
      <c r="D13" s="35" t="s">
        <v>195</v>
      </c>
      <c r="E13" s="37" t="s">
        <v>737</v>
      </c>
      <c r="F13" s="38" t="s">
        <v>153</v>
      </c>
      <c r="G13" s="39">
        <v>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127</v>
      </c>
      <c r="B14" s="42"/>
      <c r="C14" s="43"/>
      <c r="D14" s="43"/>
      <c r="E14" s="37" t="s">
        <v>738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453</v>
      </c>
      <c r="F15" s="43"/>
      <c r="G15" s="43"/>
      <c r="H15" s="43"/>
      <c r="I15" s="43"/>
      <c r="J15" s="44"/>
    </row>
    <row r="16" ht="101.5">
      <c r="A16" s="35" t="s">
        <v>131</v>
      </c>
      <c r="B16" s="42"/>
      <c r="C16" s="43"/>
      <c r="D16" s="43"/>
      <c r="E16" s="37" t="s">
        <v>739</v>
      </c>
      <c r="F16" s="43"/>
      <c r="G16" s="43"/>
      <c r="H16" s="43"/>
      <c r="I16" s="43"/>
      <c r="J16" s="44"/>
    </row>
    <row r="17" ht="29">
      <c r="A17" s="35" t="s">
        <v>122</v>
      </c>
      <c r="B17" s="35">
        <v>3</v>
      </c>
      <c r="C17" s="36" t="s">
        <v>740</v>
      </c>
      <c r="D17" s="35" t="s">
        <v>191</v>
      </c>
      <c r="E17" s="37" t="s">
        <v>741</v>
      </c>
      <c r="F17" s="38" t="s">
        <v>153</v>
      </c>
      <c r="G17" s="39">
        <v>89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127</v>
      </c>
      <c r="B18" s="42"/>
      <c r="C18" s="43"/>
      <c r="D18" s="43"/>
      <c r="E18" s="37" t="s">
        <v>742</v>
      </c>
      <c r="F18" s="43"/>
      <c r="G18" s="43"/>
      <c r="H18" s="43"/>
      <c r="I18" s="43"/>
      <c r="J18" s="44"/>
    </row>
    <row r="19" ht="304.5">
      <c r="A19" s="35" t="s">
        <v>129</v>
      </c>
      <c r="B19" s="42"/>
      <c r="C19" s="43"/>
      <c r="D19" s="43"/>
      <c r="E19" s="45" t="s">
        <v>743</v>
      </c>
      <c r="F19" s="43"/>
      <c r="G19" s="43"/>
      <c r="H19" s="43"/>
      <c r="I19" s="43"/>
      <c r="J19" s="44"/>
    </row>
    <row r="20" ht="58">
      <c r="A20" s="35" t="s">
        <v>131</v>
      </c>
      <c r="B20" s="42"/>
      <c r="C20" s="43"/>
      <c r="D20" s="43"/>
      <c r="E20" s="37" t="s">
        <v>744</v>
      </c>
      <c r="F20" s="43"/>
      <c r="G20" s="43"/>
      <c r="H20" s="43"/>
      <c r="I20" s="43"/>
      <c r="J20" s="44"/>
    </row>
    <row r="21" ht="29">
      <c r="A21" s="35" t="s">
        <v>122</v>
      </c>
      <c r="B21" s="35">
        <v>4</v>
      </c>
      <c r="C21" s="36" t="s">
        <v>740</v>
      </c>
      <c r="D21" s="35" t="s">
        <v>195</v>
      </c>
      <c r="E21" s="37" t="s">
        <v>741</v>
      </c>
      <c r="F21" s="38" t="s">
        <v>153</v>
      </c>
      <c r="G21" s="39">
        <v>11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127</v>
      </c>
      <c r="B22" s="42"/>
      <c r="C22" s="43"/>
      <c r="D22" s="43"/>
      <c r="E22" s="37" t="s">
        <v>742</v>
      </c>
      <c r="F22" s="43"/>
      <c r="G22" s="43"/>
      <c r="H22" s="43"/>
      <c r="I22" s="43"/>
      <c r="J22" s="44"/>
    </row>
    <row r="23" ht="72.5">
      <c r="A23" s="35" t="s">
        <v>129</v>
      </c>
      <c r="B23" s="42"/>
      <c r="C23" s="43"/>
      <c r="D23" s="43"/>
      <c r="E23" s="45" t="s">
        <v>745</v>
      </c>
      <c r="F23" s="43"/>
      <c r="G23" s="43"/>
      <c r="H23" s="43"/>
      <c r="I23" s="43"/>
      <c r="J23" s="44"/>
    </row>
    <row r="24" ht="58">
      <c r="A24" s="35" t="s">
        <v>131</v>
      </c>
      <c r="B24" s="42"/>
      <c r="C24" s="43"/>
      <c r="D24" s="43"/>
      <c r="E24" s="37" t="s">
        <v>744</v>
      </c>
      <c r="F24" s="43"/>
      <c r="G24" s="43"/>
      <c r="H24" s="43"/>
      <c r="I24" s="43"/>
      <c r="J24" s="44"/>
    </row>
    <row r="25" ht="29">
      <c r="A25" s="35" t="s">
        <v>122</v>
      </c>
      <c r="B25" s="35">
        <v>5</v>
      </c>
      <c r="C25" s="36" t="s">
        <v>746</v>
      </c>
      <c r="D25" s="35" t="s">
        <v>191</v>
      </c>
      <c r="E25" s="37" t="s">
        <v>747</v>
      </c>
      <c r="F25" s="38" t="s">
        <v>153</v>
      </c>
      <c r="G25" s="39">
        <v>74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127</v>
      </c>
      <c r="B26" s="42"/>
      <c r="C26" s="43"/>
      <c r="D26" s="43"/>
      <c r="E26" s="37" t="s">
        <v>748</v>
      </c>
      <c r="F26" s="43"/>
      <c r="G26" s="43"/>
      <c r="H26" s="43"/>
      <c r="I26" s="43"/>
      <c r="J26" s="44"/>
    </row>
    <row r="27">
      <c r="A27" s="35" t="s">
        <v>129</v>
      </c>
      <c r="B27" s="42"/>
      <c r="C27" s="43"/>
      <c r="D27" s="43"/>
      <c r="E27" s="45" t="s">
        <v>749</v>
      </c>
      <c r="F27" s="43"/>
      <c r="G27" s="43"/>
      <c r="H27" s="43"/>
      <c r="I27" s="43"/>
      <c r="J27" s="44"/>
    </row>
    <row r="28" ht="87">
      <c r="A28" s="35" t="s">
        <v>131</v>
      </c>
      <c r="B28" s="42"/>
      <c r="C28" s="43"/>
      <c r="D28" s="43"/>
      <c r="E28" s="37" t="s">
        <v>750</v>
      </c>
      <c r="F28" s="43"/>
      <c r="G28" s="43"/>
      <c r="H28" s="43"/>
      <c r="I28" s="43"/>
      <c r="J28" s="44"/>
    </row>
    <row r="29" ht="29">
      <c r="A29" s="35" t="s">
        <v>122</v>
      </c>
      <c r="B29" s="35">
        <v>6</v>
      </c>
      <c r="C29" s="36" t="s">
        <v>746</v>
      </c>
      <c r="D29" s="35" t="s">
        <v>195</v>
      </c>
      <c r="E29" s="37" t="s">
        <v>747</v>
      </c>
      <c r="F29" s="38" t="s">
        <v>153</v>
      </c>
      <c r="G29" s="39">
        <v>7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127</v>
      </c>
      <c r="B30" s="42"/>
      <c r="C30" s="43"/>
      <c r="D30" s="43"/>
      <c r="E30" s="37" t="s">
        <v>748</v>
      </c>
      <c r="F30" s="43"/>
      <c r="G30" s="43"/>
      <c r="H30" s="43"/>
      <c r="I30" s="43"/>
      <c r="J30" s="44"/>
    </row>
    <row r="31">
      <c r="A31" s="35" t="s">
        <v>129</v>
      </c>
      <c r="B31" s="42"/>
      <c r="C31" s="43"/>
      <c r="D31" s="43"/>
      <c r="E31" s="45" t="s">
        <v>599</v>
      </c>
      <c r="F31" s="43"/>
      <c r="G31" s="43"/>
      <c r="H31" s="43"/>
      <c r="I31" s="43"/>
      <c r="J31" s="44"/>
    </row>
    <row r="32" ht="87">
      <c r="A32" s="35" t="s">
        <v>131</v>
      </c>
      <c r="B32" s="42"/>
      <c r="C32" s="43"/>
      <c r="D32" s="43"/>
      <c r="E32" s="37" t="s">
        <v>750</v>
      </c>
      <c r="F32" s="43"/>
      <c r="G32" s="43"/>
      <c r="H32" s="43"/>
      <c r="I32" s="43"/>
      <c r="J32" s="44"/>
    </row>
    <row r="33" ht="29">
      <c r="A33" s="35" t="s">
        <v>122</v>
      </c>
      <c r="B33" s="35">
        <v>7</v>
      </c>
      <c r="C33" s="36" t="s">
        <v>746</v>
      </c>
      <c r="D33" s="35" t="s">
        <v>198</v>
      </c>
      <c r="E33" s="37" t="s">
        <v>747</v>
      </c>
      <c r="F33" s="38" t="s">
        <v>153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127</v>
      </c>
      <c r="B34" s="42"/>
      <c r="C34" s="43"/>
      <c r="D34" s="43"/>
      <c r="E34" s="37" t="s">
        <v>748</v>
      </c>
      <c r="F34" s="43"/>
      <c r="G34" s="43"/>
      <c r="H34" s="43"/>
      <c r="I34" s="43"/>
      <c r="J34" s="44"/>
    </row>
    <row r="35">
      <c r="A35" s="35" t="s">
        <v>129</v>
      </c>
      <c r="B35" s="42"/>
      <c r="C35" s="43"/>
      <c r="D35" s="43"/>
      <c r="E35" s="45" t="s">
        <v>138</v>
      </c>
      <c r="F35" s="43"/>
      <c r="G35" s="43"/>
      <c r="H35" s="43"/>
      <c r="I35" s="43"/>
      <c r="J35" s="44"/>
    </row>
    <row r="36" ht="87">
      <c r="A36" s="35" t="s">
        <v>131</v>
      </c>
      <c r="B36" s="42"/>
      <c r="C36" s="43"/>
      <c r="D36" s="43"/>
      <c r="E36" s="37" t="s">
        <v>750</v>
      </c>
      <c r="F36" s="43"/>
      <c r="G36" s="43"/>
      <c r="H36" s="43"/>
      <c r="I36" s="43"/>
      <c r="J36" s="44"/>
    </row>
    <row r="37" ht="29">
      <c r="A37" s="35" t="s">
        <v>122</v>
      </c>
      <c r="B37" s="35">
        <v>8</v>
      </c>
      <c r="C37" s="36" t="s">
        <v>751</v>
      </c>
      <c r="D37" s="35" t="s">
        <v>124</v>
      </c>
      <c r="E37" s="37" t="s">
        <v>752</v>
      </c>
      <c r="F37" s="38" t="s">
        <v>147</v>
      </c>
      <c r="G37" s="39">
        <v>10.800000000000001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29">
      <c r="A38" s="35" t="s">
        <v>127</v>
      </c>
      <c r="B38" s="42"/>
      <c r="C38" s="43"/>
      <c r="D38" s="43"/>
      <c r="E38" s="37" t="s">
        <v>753</v>
      </c>
      <c r="F38" s="43"/>
      <c r="G38" s="43"/>
      <c r="H38" s="43"/>
      <c r="I38" s="43"/>
      <c r="J38" s="44"/>
    </row>
    <row r="39">
      <c r="A39" s="35" t="s">
        <v>129</v>
      </c>
      <c r="B39" s="42"/>
      <c r="C39" s="43"/>
      <c r="D39" s="43"/>
      <c r="E39" s="45" t="s">
        <v>754</v>
      </c>
      <c r="F39" s="43"/>
      <c r="G39" s="43"/>
      <c r="H39" s="43"/>
      <c r="I39" s="43"/>
      <c r="J39" s="44"/>
    </row>
    <row r="40" ht="101.5">
      <c r="A40" s="35" t="s">
        <v>131</v>
      </c>
      <c r="B40" s="42"/>
      <c r="C40" s="43"/>
      <c r="D40" s="43"/>
      <c r="E40" s="37" t="s">
        <v>755</v>
      </c>
      <c r="F40" s="43"/>
      <c r="G40" s="43"/>
      <c r="H40" s="43"/>
      <c r="I40" s="43"/>
      <c r="J40" s="44"/>
    </row>
    <row r="41" ht="29">
      <c r="A41" s="35" t="s">
        <v>122</v>
      </c>
      <c r="B41" s="35">
        <v>9</v>
      </c>
      <c r="C41" s="36" t="s">
        <v>756</v>
      </c>
      <c r="D41" s="35" t="s">
        <v>124</v>
      </c>
      <c r="E41" s="37" t="s">
        <v>757</v>
      </c>
      <c r="F41" s="38" t="s">
        <v>147</v>
      </c>
      <c r="G41" s="39">
        <v>10.800000000000001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29">
      <c r="A42" s="35" t="s">
        <v>127</v>
      </c>
      <c r="B42" s="42"/>
      <c r="C42" s="43"/>
      <c r="D42" s="43"/>
      <c r="E42" s="37" t="s">
        <v>758</v>
      </c>
      <c r="F42" s="43"/>
      <c r="G42" s="43"/>
      <c r="H42" s="43"/>
      <c r="I42" s="43"/>
      <c r="J42" s="44"/>
    </row>
    <row r="43">
      <c r="A43" s="35" t="s">
        <v>129</v>
      </c>
      <c r="B43" s="42"/>
      <c r="C43" s="43"/>
      <c r="D43" s="43"/>
      <c r="E43" s="45" t="s">
        <v>754</v>
      </c>
      <c r="F43" s="43"/>
      <c r="G43" s="43"/>
      <c r="H43" s="43"/>
      <c r="I43" s="43"/>
      <c r="J43" s="44"/>
    </row>
    <row r="44" ht="101.5">
      <c r="A44" s="35" t="s">
        <v>131</v>
      </c>
      <c r="B44" s="46"/>
      <c r="C44" s="47"/>
      <c r="D44" s="47"/>
      <c r="E44" s="37" t="s">
        <v>755</v>
      </c>
      <c r="F44" s="47"/>
      <c r="G44" s="47"/>
      <c r="H44" s="47"/>
      <c r="I44" s="47"/>
      <c r="J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23</v>
      </c>
      <c r="I3" s="23">
        <f>SUMIFS(I8:I35,A8:A35,"SD")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143</v>
      </c>
      <c r="D8" s="32"/>
      <c r="E8" s="29" t="s">
        <v>144</v>
      </c>
      <c r="F8" s="32"/>
      <c r="G8" s="32"/>
      <c r="H8" s="32"/>
      <c r="I8" s="33">
        <f>SUMIFS(I9:I16,A9:A16,"P")</f>
        <v>0</v>
      </c>
      <c r="J8" s="34"/>
    </row>
    <row r="9">
      <c r="A9" s="35" t="s">
        <v>122</v>
      </c>
      <c r="B9" s="35">
        <v>1</v>
      </c>
      <c r="C9" s="36" t="s">
        <v>759</v>
      </c>
      <c r="D9" s="35" t="s">
        <v>124</v>
      </c>
      <c r="E9" s="37" t="s">
        <v>760</v>
      </c>
      <c r="F9" s="38" t="s">
        <v>126</v>
      </c>
      <c r="G9" s="39">
        <v>19.847999999999999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127</v>
      </c>
      <c r="B10" s="42"/>
      <c r="C10" s="43"/>
      <c r="D10" s="43"/>
      <c r="E10" s="49" t="s">
        <v>124</v>
      </c>
      <c r="F10" s="43"/>
      <c r="G10" s="43"/>
      <c r="H10" s="43"/>
      <c r="I10" s="43"/>
      <c r="J10" s="44"/>
    </row>
    <row r="11">
      <c r="A11" s="35" t="s">
        <v>129</v>
      </c>
      <c r="B11" s="42"/>
      <c r="C11" s="43"/>
      <c r="D11" s="43"/>
      <c r="E11" s="45" t="s">
        <v>761</v>
      </c>
      <c r="F11" s="43"/>
      <c r="G11" s="43"/>
      <c r="H11" s="43"/>
      <c r="I11" s="43"/>
      <c r="J11" s="44"/>
    </row>
    <row r="12" ht="391.5">
      <c r="A12" s="35" t="s">
        <v>131</v>
      </c>
      <c r="B12" s="42"/>
      <c r="C12" s="43"/>
      <c r="D12" s="43"/>
      <c r="E12" s="37" t="s">
        <v>762</v>
      </c>
      <c r="F12" s="43"/>
      <c r="G12" s="43"/>
      <c r="H12" s="43"/>
      <c r="I12" s="43"/>
      <c r="J12" s="44"/>
    </row>
    <row r="13">
      <c r="A13" s="35" t="s">
        <v>122</v>
      </c>
      <c r="B13" s="35">
        <v>3</v>
      </c>
      <c r="C13" s="36" t="s">
        <v>409</v>
      </c>
      <c r="D13" s="35" t="s">
        <v>124</v>
      </c>
      <c r="E13" s="37" t="s">
        <v>410</v>
      </c>
      <c r="F13" s="38" t="s">
        <v>126</v>
      </c>
      <c r="G13" s="39">
        <v>7.7370000000000001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3.5">
      <c r="A14" s="35" t="s">
        <v>127</v>
      </c>
      <c r="B14" s="42"/>
      <c r="C14" s="43"/>
      <c r="D14" s="43"/>
      <c r="E14" s="37" t="s">
        <v>763</v>
      </c>
      <c r="F14" s="43"/>
      <c r="G14" s="43"/>
      <c r="H14" s="43"/>
      <c r="I14" s="43"/>
      <c r="J14" s="44"/>
    </row>
    <row r="15">
      <c r="A15" s="35" t="s">
        <v>129</v>
      </c>
      <c r="B15" s="42"/>
      <c r="C15" s="43"/>
      <c r="D15" s="43"/>
      <c r="E15" s="45" t="s">
        <v>764</v>
      </c>
      <c r="F15" s="43"/>
      <c r="G15" s="43"/>
      <c r="H15" s="43"/>
      <c r="I15" s="43"/>
      <c r="J15" s="44"/>
    </row>
    <row r="16" ht="304.5">
      <c r="A16" s="35" t="s">
        <v>131</v>
      </c>
      <c r="B16" s="42"/>
      <c r="C16" s="43"/>
      <c r="D16" s="43"/>
      <c r="E16" s="37" t="s">
        <v>765</v>
      </c>
      <c r="F16" s="43"/>
      <c r="G16" s="43"/>
      <c r="H16" s="43"/>
      <c r="I16" s="43"/>
      <c r="J16" s="44"/>
    </row>
    <row r="17">
      <c r="A17" s="29" t="s">
        <v>119</v>
      </c>
      <c r="B17" s="30"/>
      <c r="C17" s="31" t="s">
        <v>269</v>
      </c>
      <c r="D17" s="32"/>
      <c r="E17" s="29" t="s">
        <v>270</v>
      </c>
      <c r="F17" s="32"/>
      <c r="G17" s="32"/>
      <c r="H17" s="32"/>
      <c r="I17" s="33">
        <f>SUMIFS(I18:I21,A18:A21,"P")</f>
        <v>0</v>
      </c>
      <c r="J17" s="34"/>
    </row>
    <row r="18" ht="29">
      <c r="A18" s="35" t="s">
        <v>122</v>
      </c>
      <c r="B18" s="35">
        <v>15</v>
      </c>
      <c r="C18" s="36" t="s">
        <v>766</v>
      </c>
      <c r="D18" s="35" t="s">
        <v>124</v>
      </c>
      <c r="E18" s="37" t="s">
        <v>767</v>
      </c>
      <c r="F18" s="38" t="s">
        <v>153</v>
      </c>
      <c r="G18" s="39">
        <v>12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127</v>
      </c>
      <c r="B19" s="42"/>
      <c r="C19" s="43"/>
      <c r="D19" s="43"/>
      <c r="E19" s="37" t="s">
        <v>768</v>
      </c>
      <c r="F19" s="43"/>
      <c r="G19" s="43"/>
      <c r="H19" s="43"/>
      <c r="I19" s="43"/>
      <c r="J19" s="44"/>
    </row>
    <row r="20">
      <c r="A20" s="35" t="s">
        <v>129</v>
      </c>
      <c r="B20" s="42"/>
      <c r="C20" s="43"/>
      <c r="D20" s="43"/>
      <c r="E20" s="45" t="s">
        <v>769</v>
      </c>
      <c r="F20" s="43"/>
      <c r="G20" s="43"/>
      <c r="H20" s="43"/>
      <c r="I20" s="43"/>
      <c r="J20" s="44"/>
    </row>
    <row r="21" ht="87">
      <c r="A21" s="35" t="s">
        <v>131</v>
      </c>
      <c r="B21" s="42"/>
      <c r="C21" s="43"/>
      <c r="D21" s="43"/>
      <c r="E21" s="37" t="s">
        <v>770</v>
      </c>
      <c r="F21" s="43"/>
      <c r="G21" s="43"/>
      <c r="H21" s="43"/>
      <c r="I21" s="43"/>
      <c r="J21" s="44"/>
    </row>
    <row r="22">
      <c r="A22" s="29" t="s">
        <v>119</v>
      </c>
      <c r="B22" s="30"/>
      <c r="C22" s="31" t="s">
        <v>281</v>
      </c>
      <c r="D22" s="32"/>
      <c r="E22" s="29" t="s">
        <v>282</v>
      </c>
      <c r="F22" s="32"/>
      <c r="G22" s="32"/>
      <c r="H22" s="32"/>
      <c r="I22" s="33">
        <f>SUMIFS(I23:I30,A23:A30,"P")</f>
        <v>0</v>
      </c>
      <c r="J22" s="34"/>
    </row>
    <row r="23">
      <c r="A23" s="35" t="s">
        <v>122</v>
      </c>
      <c r="B23" s="35">
        <v>21</v>
      </c>
      <c r="C23" s="36" t="s">
        <v>771</v>
      </c>
      <c r="D23" s="35" t="s">
        <v>124</v>
      </c>
      <c r="E23" s="37" t="s">
        <v>772</v>
      </c>
      <c r="F23" s="38" t="s">
        <v>206</v>
      </c>
      <c r="G23" s="39">
        <v>0.66000000000000003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43.5">
      <c r="A24" s="35" t="s">
        <v>127</v>
      </c>
      <c r="B24" s="42"/>
      <c r="C24" s="43"/>
      <c r="D24" s="43"/>
      <c r="E24" s="37" t="s">
        <v>773</v>
      </c>
      <c r="F24" s="43"/>
      <c r="G24" s="43"/>
      <c r="H24" s="43"/>
      <c r="I24" s="43"/>
      <c r="J24" s="44"/>
    </row>
    <row r="25" ht="116">
      <c r="A25" s="35" t="s">
        <v>129</v>
      </c>
      <c r="B25" s="42"/>
      <c r="C25" s="43"/>
      <c r="D25" s="43"/>
      <c r="E25" s="45" t="s">
        <v>774</v>
      </c>
      <c r="F25" s="43"/>
      <c r="G25" s="43"/>
      <c r="H25" s="43"/>
      <c r="I25" s="43"/>
      <c r="J25" s="44"/>
    </row>
    <row r="26" ht="362.5">
      <c r="A26" s="35" t="s">
        <v>131</v>
      </c>
      <c r="B26" s="42"/>
      <c r="C26" s="43"/>
      <c r="D26" s="43"/>
      <c r="E26" s="37" t="s">
        <v>775</v>
      </c>
      <c r="F26" s="43"/>
      <c r="G26" s="43"/>
      <c r="H26" s="43"/>
      <c r="I26" s="43"/>
      <c r="J26" s="44"/>
    </row>
    <row r="27">
      <c r="A27" s="35" t="s">
        <v>122</v>
      </c>
      <c r="B27" s="35">
        <v>23</v>
      </c>
      <c r="C27" s="36" t="s">
        <v>776</v>
      </c>
      <c r="D27" s="35" t="s">
        <v>124</v>
      </c>
      <c r="E27" s="37" t="s">
        <v>777</v>
      </c>
      <c r="F27" s="38" t="s">
        <v>126</v>
      </c>
      <c r="G27" s="39">
        <v>0.33000000000000002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127</v>
      </c>
      <c r="B28" s="42"/>
      <c r="C28" s="43"/>
      <c r="D28" s="43"/>
      <c r="E28" s="49" t="s">
        <v>124</v>
      </c>
      <c r="F28" s="43"/>
      <c r="G28" s="43"/>
      <c r="H28" s="43"/>
      <c r="I28" s="43"/>
      <c r="J28" s="44"/>
    </row>
    <row r="29">
      <c r="A29" s="35" t="s">
        <v>129</v>
      </c>
      <c r="B29" s="42"/>
      <c r="C29" s="43"/>
      <c r="D29" s="43"/>
      <c r="E29" s="45" t="s">
        <v>778</v>
      </c>
      <c r="F29" s="43"/>
      <c r="G29" s="43"/>
      <c r="H29" s="43"/>
      <c r="I29" s="43"/>
      <c r="J29" s="44"/>
    </row>
    <row r="30" ht="409.5">
      <c r="A30" s="35" t="s">
        <v>131</v>
      </c>
      <c r="B30" s="42"/>
      <c r="C30" s="43"/>
      <c r="D30" s="43"/>
      <c r="E30" s="37" t="s">
        <v>779</v>
      </c>
      <c r="F30" s="43"/>
      <c r="G30" s="43"/>
      <c r="H30" s="43"/>
      <c r="I30" s="43"/>
      <c r="J30" s="44"/>
    </row>
    <row r="31">
      <c r="A31" s="29" t="s">
        <v>119</v>
      </c>
      <c r="B31" s="30"/>
      <c r="C31" s="31" t="s">
        <v>169</v>
      </c>
      <c r="D31" s="32"/>
      <c r="E31" s="29" t="s">
        <v>170</v>
      </c>
      <c r="F31" s="32"/>
      <c r="G31" s="32"/>
      <c r="H31" s="32"/>
      <c r="I31" s="33">
        <f>SUMIFS(I32:I35,A32:A35,"P")</f>
        <v>0</v>
      </c>
      <c r="J31" s="34"/>
    </row>
    <row r="32">
      <c r="A32" s="35" t="s">
        <v>122</v>
      </c>
      <c r="B32" s="35">
        <v>30</v>
      </c>
      <c r="C32" s="36" t="s">
        <v>780</v>
      </c>
      <c r="D32" s="35" t="s">
        <v>124</v>
      </c>
      <c r="E32" s="37" t="s">
        <v>781</v>
      </c>
      <c r="F32" s="38" t="s">
        <v>212</v>
      </c>
      <c r="G32" s="39">
        <v>7.9000000000000004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127</v>
      </c>
      <c r="B33" s="42"/>
      <c r="C33" s="43"/>
      <c r="D33" s="43"/>
      <c r="E33" s="37" t="s">
        <v>782</v>
      </c>
      <c r="F33" s="43"/>
      <c r="G33" s="43"/>
      <c r="H33" s="43"/>
      <c r="I33" s="43"/>
      <c r="J33" s="44"/>
    </row>
    <row r="34">
      <c r="A34" s="35" t="s">
        <v>129</v>
      </c>
      <c r="B34" s="42"/>
      <c r="C34" s="43"/>
      <c r="D34" s="43"/>
      <c r="E34" s="45" t="s">
        <v>783</v>
      </c>
      <c r="F34" s="43"/>
      <c r="G34" s="43"/>
      <c r="H34" s="43"/>
      <c r="I34" s="43"/>
      <c r="J34" s="44"/>
    </row>
    <row r="35" ht="72.5">
      <c r="A35" s="35" t="s">
        <v>131</v>
      </c>
      <c r="B35" s="46"/>
      <c r="C35" s="47"/>
      <c r="D35" s="47"/>
      <c r="E35" s="37" t="s">
        <v>784</v>
      </c>
      <c r="F35" s="47"/>
      <c r="G35" s="47"/>
      <c r="H35" s="47"/>
      <c r="I35" s="47"/>
      <c r="J3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101</v>
      </c>
      <c r="F2" s="15"/>
      <c r="G2" s="15"/>
      <c r="H2" s="15"/>
      <c r="I2" s="15"/>
      <c r="J2" s="17"/>
    </row>
    <row r="3">
      <c r="A3" s="3" t="s">
        <v>102</v>
      </c>
      <c r="B3" s="18" t="s">
        <v>103</v>
      </c>
      <c r="C3" s="19" t="s">
        <v>104</v>
      </c>
      <c r="D3" s="20"/>
      <c r="E3" s="21" t="s">
        <v>105</v>
      </c>
      <c r="F3" s="15"/>
      <c r="G3" s="15"/>
      <c r="H3" s="22" t="s">
        <v>25</v>
      </c>
      <c r="I3" s="23">
        <f>SUMIFS(I8:I63,A8:A63,"SD")</f>
        <v>0</v>
      </c>
      <c r="J3" s="17"/>
      <c r="O3">
        <v>0</v>
      </c>
      <c r="P3">
        <v>2</v>
      </c>
    </row>
    <row r="4">
      <c r="A4" s="3" t="s">
        <v>106</v>
      </c>
      <c r="B4" s="18" t="s">
        <v>107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108</v>
      </c>
      <c r="B5" s="25" t="s">
        <v>109</v>
      </c>
      <c r="C5" s="7" t="s">
        <v>110</v>
      </c>
      <c r="D5" s="7" t="s">
        <v>111</v>
      </c>
      <c r="E5" s="7" t="s">
        <v>112</v>
      </c>
      <c r="F5" s="7" t="s">
        <v>113</v>
      </c>
      <c r="G5" s="7" t="s">
        <v>114</v>
      </c>
      <c r="H5" s="7" t="s">
        <v>115</v>
      </c>
      <c r="I5" s="7"/>
      <c r="J5" s="26" t="s">
        <v>116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117</v>
      </c>
      <c r="I6" s="7" t="s">
        <v>118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119</v>
      </c>
      <c r="B8" s="30"/>
      <c r="C8" s="31" t="s">
        <v>120</v>
      </c>
      <c r="D8" s="32"/>
      <c r="E8" s="29" t="s">
        <v>121</v>
      </c>
      <c r="F8" s="32"/>
      <c r="G8" s="32"/>
      <c r="H8" s="32"/>
      <c r="I8" s="33">
        <f>SUMIFS(I9:I12,A9:A12,"P")</f>
        <v>0</v>
      </c>
      <c r="J8" s="34"/>
    </row>
    <row r="9">
      <c r="A9" s="35" t="s">
        <v>122</v>
      </c>
      <c r="B9" s="35">
        <v>1</v>
      </c>
      <c r="C9" s="36" t="s">
        <v>785</v>
      </c>
      <c r="D9" s="35" t="s">
        <v>124</v>
      </c>
      <c r="E9" s="37" t="s">
        <v>218</v>
      </c>
      <c r="F9" s="38" t="s">
        <v>126</v>
      </c>
      <c r="G9" s="39">
        <v>28.045999999999999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9">
      <c r="A10" s="35" t="s">
        <v>127</v>
      </c>
      <c r="B10" s="42"/>
      <c r="C10" s="43"/>
      <c r="D10" s="43"/>
      <c r="E10" s="37" t="s">
        <v>786</v>
      </c>
      <c r="F10" s="43"/>
      <c r="G10" s="43"/>
      <c r="H10" s="43"/>
      <c r="I10" s="43"/>
      <c r="J10" s="44"/>
    </row>
    <row r="11">
      <c r="A11" s="35" t="s">
        <v>129</v>
      </c>
      <c r="B11" s="42"/>
      <c r="C11" s="43"/>
      <c r="D11" s="43"/>
      <c r="E11" s="45" t="s">
        <v>787</v>
      </c>
      <c r="F11" s="43"/>
      <c r="G11" s="43"/>
      <c r="H11" s="43"/>
      <c r="I11" s="43"/>
      <c r="J11" s="44"/>
    </row>
    <row r="12" ht="29">
      <c r="A12" s="35" t="s">
        <v>131</v>
      </c>
      <c r="B12" s="42"/>
      <c r="C12" s="43"/>
      <c r="D12" s="43"/>
      <c r="E12" s="37" t="s">
        <v>788</v>
      </c>
      <c r="F12" s="43"/>
      <c r="G12" s="43"/>
      <c r="H12" s="43"/>
      <c r="I12" s="43"/>
      <c r="J12" s="44"/>
    </row>
    <row r="13">
      <c r="A13" s="29" t="s">
        <v>119</v>
      </c>
      <c r="B13" s="30"/>
      <c r="C13" s="31" t="s">
        <v>143</v>
      </c>
      <c r="D13" s="32"/>
      <c r="E13" s="29" t="s">
        <v>144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122</v>
      </c>
      <c r="B14" s="35">
        <v>6</v>
      </c>
      <c r="C14" s="36" t="s">
        <v>789</v>
      </c>
      <c r="D14" s="35" t="s">
        <v>124</v>
      </c>
      <c r="E14" s="37" t="s">
        <v>790</v>
      </c>
      <c r="F14" s="38" t="s">
        <v>126</v>
      </c>
      <c r="G14" s="39">
        <v>39.728999999999999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29">
      <c r="A15" s="35" t="s">
        <v>127</v>
      </c>
      <c r="B15" s="42"/>
      <c r="C15" s="43"/>
      <c r="D15" s="43"/>
      <c r="E15" s="37" t="s">
        <v>791</v>
      </c>
      <c r="F15" s="43"/>
      <c r="G15" s="43"/>
      <c r="H15" s="43"/>
      <c r="I15" s="43"/>
      <c r="J15" s="44"/>
    </row>
    <row r="16">
      <c r="A16" s="35" t="s">
        <v>129</v>
      </c>
      <c r="B16" s="42"/>
      <c r="C16" s="43"/>
      <c r="D16" s="43"/>
      <c r="E16" s="45" t="s">
        <v>792</v>
      </c>
      <c r="F16" s="43"/>
      <c r="G16" s="43"/>
      <c r="H16" s="43"/>
      <c r="I16" s="43"/>
      <c r="J16" s="44"/>
    </row>
    <row r="17" ht="377">
      <c r="A17" s="35" t="s">
        <v>131</v>
      </c>
      <c r="B17" s="42"/>
      <c r="C17" s="43"/>
      <c r="D17" s="43"/>
      <c r="E17" s="37" t="s">
        <v>793</v>
      </c>
      <c r="F17" s="43"/>
      <c r="G17" s="43"/>
      <c r="H17" s="43"/>
      <c r="I17" s="43"/>
      <c r="J17" s="44"/>
    </row>
    <row r="18">
      <c r="A18" s="35" t="s">
        <v>122</v>
      </c>
      <c r="B18" s="35">
        <v>7</v>
      </c>
      <c r="C18" s="36" t="s">
        <v>401</v>
      </c>
      <c r="D18" s="35" t="s">
        <v>124</v>
      </c>
      <c r="E18" s="37" t="s">
        <v>402</v>
      </c>
      <c r="F18" s="38" t="s">
        <v>126</v>
      </c>
      <c r="G18" s="39">
        <v>67.775000000000006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43.5">
      <c r="A19" s="35" t="s">
        <v>127</v>
      </c>
      <c r="B19" s="42"/>
      <c r="C19" s="43"/>
      <c r="D19" s="43"/>
      <c r="E19" s="37" t="s">
        <v>794</v>
      </c>
      <c r="F19" s="43"/>
      <c r="G19" s="43"/>
      <c r="H19" s="43"/>
      <c r="I19" s="43"/>
      <c r="J19" s="44"/>
    </row>
    <row r="20" ht="29">
      <c r="A20" s="35" t="s">
        <v>129</v>
      </c>
      <c r="B20" s="42"/>
      <c r="C20" s="43"/>
      <c r="D20" s="43"/>
      <c r="E20" s="45" t="s">
        <v>795</v>
      </c>
      <c r="F20" s="43"/>
      <c r="G20" s="43"/>
      <c r="H20" s="43"/>
      <c r="I20" s="43"/>
      <c r="J20" s="44"/>
    </row>
    <row r="21" ht="391.5">
      <c r="A21" s="35" t="s">
        <v>131</v>
      </c>
      <c r="B21" s="42"/>
      <c r="C21" s="43"/>
      <c r="D21" s="43"/>
      <c r="E21" s="37" t="s">
        <v>762</v>
      </c>
      <c r="F21" s="43"/>
      <c r="G21" s="43"/>
      <c r="H21" s="43"/>
      <c r="I21" s="43"/>
      <c r="J21" s="44"/>
    </row>
    <row r="22">
      <c r="A22" s="35" t="s">
        <v>122</v>
      </c>
      <c r="B22" s="35">
        <v>8</v>
      </c>
      <c r="C22" s="36" t="s">
        <v>796</v>
      </c>
      <c r="D22" s="35" t="s">
        <v>124</v>
      </c>
      <c r="E22" s="37" t="s">
        <v>797</v>
      </c>
      <c r="F22" s="38" t="s">
        <v>126</v>
      </c>
      <c r="G22" s="39">
        <v>67.775000000000006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127</v>
      </c>
      <c r="B23" s="42"/>
      <c r="C23" s="43"/>
      <c r="D23" s="43"/>
      <c r="E23" s="37" t="s">
        <v>798</v>
      </c>
      <c r="F23" s="43"/>
      <c r="G23" s="43"/>
      <c r="H23" s="43"/>
      <c r="I23" s="43"/>
      <c r="J23" s="44"/>
    </row>
    <row r="24" ht="43.5">
      <c r="A24" s="35" t="s">
        <v>129</v>
      </c>
      <c r="B24" s="42"/>
      <c r="C24" s="43"/>
      <c r="D24" s="43"/>
      <c r="E24" s="45" t="s">
        <v>799</v>
      </c>
      <c r="F24" s="43"/>
      <c r="G24" s="43"/>
      <c r="H24" s="43"/>
      <c r="I24" s="43"/>
      <c r="J24" s="44"/>
    </row>
    <row r="25" ht="232">
      <c r="A25" s="35" t="s">
        <v>131</v>
      </c>
      <c r="B25" s="42"/>
      <c r="C25" s="43"/>
      <c r="D25" s="43"/>
      <c r="E25" s="37" t="s">
        <v>800</v>
      </c>
      <c r="F25" s="43"/>
      <c r="G25" s="43"/>
      <c r="H25" s="43"/>
      <c r="I25" s="43"/>
      <c r="J25" s="44"/>
    </row>
    <row r="26">
      <c r="A26" s="35" t="s">
        <v>122</v>
      </c>
      <c r="B26" s="35">
        <v>9</v>
      </c>
      <c r="C26" s="36" t="s">
        <v>801</v>
      </c>
      <c r="D26" s="35" t="s">
        <v>124</v>
      </c>
      <c r="E26" s="37" t="s">
        <v>802</v>
      </c>
      <c r="F26" s="38" t="s">
        <v>126</v>
      </c>
      <c r="G26" s="39">
        <v>39.728999999999999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145">
      <c r="A27" s="35" t="s">
        <v>127</v>
      </c>
      <c r="B27" s="42"/>
      <c r="C27" s="43"/>
      <c r="D27" s="43"/>
      <c r="E27" s="37" t="s">
        <v>803</v>
      </c>
      <c r="F27" s="43"/>
      <c r="G27" s="43"/>
      <c r="H27" s="43"/>
      <c r="I27" s="43"/>
      <c r="J27" s="44"/>
    </row>
    <row r="28">
      <c r="A28" s="35" t="s">
        <v>129</v>
      </c>
      <c r="B28" s="42"/>
      <c r="C28" s="43"/>
      <c r="D28" s="43"/>
      <c r="E28" s="45" t="s">
        <v>792</v>
      </c>
      <c r="F28" s="43"/>
      <c r="G28" s="43"/>
      <c r="H28" s="43"/>
      <c r="I28" s="43"/>
      <c r="J28" s="44"/>
    </row>
    <row r="29" ht="304.5">
      <c r="A29" s="35" t="s">
        <v>131</v>
      </c>
      <c r="B29" s="42"/>
      <c r="C29" s="43"/>
      <c r="D29" s="43"/>
      <c r="E29" s="37" t="s">
        <v>804</v>
      </c>
      <c r="F29" s="43"/>
      <c r="G29" s="43"/>
      <c r="H29" s="43"/>
      <c r="I29" s="43"/>
      <c r="J29" s="44"/>
    </row>
    <row r="30">
      <c r="A30" s="35" t="s">
        <v>122</v>
      </c>
      <c r="B30" s="35">
        <v>10</v>
      </c>
      <c r="C30" s="36" t="s">
        <v>805</v>
      </c>
      <c r="D30" s="35" t="s">
        <v>124</v>
      </c>
      <c r="E30" s="37" t="s">
        <v>806</v>
      </c>
      <c r="F30" s="38" t="s">
        <v>126</v>
      </c>
      <c r="G30" s="39">
        <v>26.978000000000002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130.5">
      <c r="A31" s="35" t="s">
        <v>127</v>
      </c>
      <c r="B31" s="42"/>
      <c r="C31" s="43"/>
      <c r="D31" s="43"/>
      <c r="E31" s="37" t="s">
        <v>807</v>
      </c>
      <c r="F31" s="43"/>
      <c r="G31" s="43"/>
      <c r="H31" s="43"/>
      <c r="I31" s="43"/>
      <c r="J31" s="44"/>
    </row>
    <row r="32">
      <c r="A32" s="35" t="s">
        <v>129</v>
      </c>
      <c r="B32" s="42"/>
      <c r="C32" s="43"/>
      <c r="D32" s="43"/>
      <c r="E32" s="45" t="s">
        <v>808</v>
      </c>
      <c r="F32" s="43"/>
      <c r="G32" s="43"/>
      <c r="H32" s="43"/>
      <c r="I32" s="43"/>
      <c r="J32" s="44"/>
    </row>
    <row r="33" ht="391.5">
      <c r="A33" s="35" t="s">
        <v>131</v>
      </c>
      <c r="B33" s="42"/>
      <c r="C33" s="43"/>
      <c r="D33" s="43"/>
      <c r="E33" s="37" t="s">
        <v>809</v>
      </c>
      <c r="F33" s="43"/>
      <c r="G33" s="43"/>
      <c r="H33" s="43"/>
      <c r="I33" s="43"/>
      <c r="J33" s="44"/>
    </row>
    <row r="34">
      <c r="A34" s="29" t="s">
        <v>119</v>
      </c>
      <c r="B34" s="30"/>
      <c r="C34" s="31" t="s">
        <v>281</v>
      </c>
      <c r="D34" s="32"/>
      <c r="E34" s="29" t="s">
        <v>282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122</v>
      </c>
      <c r="B35" s="35">
        <v>11</v>
      </c>
      <c r="C35" s="36" t="s">
        <v>288</v>
      </c>
      <c r="D35" s="35" t="s">
        <v>124</v>
      </c>
      <c r="E35" s="37" t="s">
        <v>289</v>
      </c>
      <c r="F35" s="38" t="s">
        <v>126</v>
      </c>
      <c r="G35" s="39">
        <v>5.9450000000000003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127</v>
      </c>
      <c r="B36" s="42"/>
      <c r="C36" s="43"/>
      <c r="D36" s="43"/>
      <c r="E36" s="37" t="s">
        <v>810</v>
      </c>
      <c r="F36" s="43"/>
      <c r="G36" s="43"/>
      <c r="H36" s="43"/>
      <c r="I36" s="43"/>
      <c r="J36" s="44"/>
    </row>
    <row r="37" ht="29">
      <c r="A37" s="35" t="s">
        <v>129</v>
      </c>
      <c r="B37" s="42"/>
      <c r="C37" s="43"/>
      <c r="D37" s="43"/>
      <c r="E37" s="45" t="s">
        <v>811</v>
      </c>
      <c r="F37" s="43"/>
      <c r="G37" s="43"/>
      <c r="H37" s="43"/>
      <c r="I37" s="43"/>
      <c r="J37" s="44"/>
    </row>
    <row r="38" ht="58">
      <c r="A38" s="35" t="s">
        <v>131</v>
      </c>
      <c r="B38" s="42"/>
      <c r="C38" s="43"/>
      <c r="D38" s="43"/>
      <c r="E38" s="37" t="s">
        <v>812</v>
      </c>
      <c r="F38" s="43"/>
      <c r="G38" s="43"/>
      <c r="H38" s="43"/>
      <c r="I38" s="43"/>
      <c r="J38" s="44"/>
    </row>
    <row r="39">
      <c r="A39" s="29" t="s">
        <v>119</v>
      </c>
      <c r="B39" s="30"/>
      <c r="C39" s="31" t="s">
        <v>327</v>
      </c>
      <c r="D39" s="32"/>
      <c r="E39" s="29" t="s">
        <v>328</v>
      </c>
      <c r="F39" s="32"/>
      <c r="G39" s="32"/>
      <c r="H39" s="32"/>
      <c r="I39" s="33">
        <f>SUMIFS(I40:I63,A40:A63,"P")</f>
        <v>0</v>
      </c>
      <c r="J39" s="34"/>
    </row>
    <row r="40">
      <c r="A40" s="35" t="s">
        <v>122</v>
      </c>
      <c r="B40" s="35">
        <v>12</v>
      </c>
      <c r="C40" s="36" t="s">
        <v>813</v>
      </c>
      <c r="D40" s="35" t="s">
        <v>124</v>
      </c>
      <c r="E40" s="37" t="s">
        <v>814</v>
      </c>
      <c r="F40" s="38" t="s">
        <v>212</v>
      </c>
      <c r="G40" s="39">
        <v>47.82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 ht="58">
      <c r="A41" s="35" t="s">
        <v>127</v>
      </c>
      <c r="B41" s="42"/>
      <c r="C41" s="43"/>
      <c r="D41" s="43"/>
      <c r="E41" s="37" t="s">
        <v>815</v>
      </c>
      <c r="F41" s="43"/>
      <c r="G41" s="43"/>
      <c r="H41" s="43"/>
      <c r="I41" s="43"/>
      <c r="J41" s="44"/>
    </row>
    <row r="42">
      <c r="A42" s="35" t="s">
        <v>129</v>
      </c>
      <c r="B42" s="42"/>
      <c r="C42" s="43"/>
      <c r="D42" s="43"/>
      <c r="E42" s="45" t="s">
        <v>816</v>
      </c>
      <c r="F42" s="43"/>
      <c r="G42" s="43"/>
      <c r="H42" s="43"/>
      <c r="I42" s="43"/>
      <c r="J42" s="44"/>
    </row>
    <row r="43" ht="319">
      <c r="A43" s="35" t="s">
        <v>131</v>
      </c>
      <c r="B43" s="42"/>
      <c r="C43" s="43"/>
      <c r="D43" s="43"/>
      <c r="E43" s="37" t="s">
        <v>817</v>
      </c>
      <c r="F43" s="43"/>
      <c r="G43" s="43"/>
      <c r="H43" s="43"/>
      <c r="I43" s="43"/>
      <c r="J43" s="44"/>
    </row>
    <row r="44">
      <c r="A44" s="35" t="s">
        <v>122</v>
      </c>
      <c r="B44" s="35">
        <v>13</v>
      </c>
      <c r="C44" s="36" t="s">
        <v>818</v>
      </c>
      <c r="D44" s="35" t="s">
        <v>124</v>
      </c>
      <c r="E44" s="37" t="s">
        <v>819</v>
      </c>
      <c r="F44" s="38" t="s">
        <v>153</v>
      </c>
      <c r="G44" s="39">
        <v>3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 ht="58">
      <c r="A45" s="35" t="s">
        <v>127</v>
      </c>
      <c r="B45" s="42"/>
      <c r="C45" s="43"/>
      <c r="D45" s="43"/>
      <c r="E45" s="37" t="s">
        <v>820</v>
      </c>
      <c r="F45" s="43"/>
      <c r="G45" s="43"/>
      <c r="H45" s="43"/>
      <c r="I45" s="43"/>
      <c r="J45" s="44"/>
    </row>
    <row r="46">
      <c r="A46" s="35" t="s">
        <v>129</v>
      </c>
      <c r="B46" s="42"/>
      <c r="C46" s="43"/>
      <c r="D46" s="43"/>
      <c r="E46" s="45" t="s">
        <v>821</v>
      </c>
      <c r="F46" s="43"/>
      <c r="G46" s="43"/>
      <c r="H46" s="43"/>
      <c r="I46" s="43"/>
      <c r="J46" s="44"/>
    </row>
    <row r="47" ht="87">
      <c r="A47" s="35" t="s">
        <v>131</v>
      </c>
      <c r="B47" s="42"/>
      <c r="C47" s="43"/>
      <c r="D47" s="43"/>
      <c r="E47" s="37" t="s">
        <v>822</v>
      </c>
      <c r="F47" s="43"/>
      <c r="G47" s="43"/>
      <c r="H47" s="43"/>
      <c r="I47" s="43"/>
      <c r="J47" s="44"/>
    </row>
    <row r="48">
      <c r="A48" s="35" t="s">
        <v>122</v>
      </c>
      <c r="B48" s="35">
        <v>14</v>
      </c>
      <c r="C48" s="36" t="s">
        <v>823</v>
      </c>
      <c r="D48" s="35" t="s">
        <v>124</v>
      </c>
      <c r="E48" s="37" t="s">
        <v>824</v>
      </c>
      <c r="F48" s="38" t="s">
        <v>825</v>
      </c>
      <c r="G48" s="39">
        <v>2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127</v>
      </c>
      <c r="B49" s="42"/>
      <c r="C49" s="43"/>
      <c r="D49" s="43"/>
      <c r="E49" s="37" t="s">
        <v>826</v>
      </c>
      <c r="F49" s="43"/>
      <c r="G49" s="43"/>
      <c r="H49" s="43"/>
      <c r="I49" s="43"/>
      <c r="J49" s="44"/>
    </row>
    <row r="50">
      <c r="A50" s="35" t="s">
        <v>129</v>
      </c>
      <c r="B50" s="42"/>
      <c r="C50" s="43"/>
      <c r="D50" s="43"/>
      <c r="E50" s="45" t="s">
        <v>827</v>
      </c>
      <c r="F50" s="43"/>
      <c r="G50" s="43"/>
      <c r="H50" s="43"/>
      <c r="I50" s="43"/>
      <c r="J50" s="44"/>
    </row>
    <row r="51" ht="43.5">
      <c r="A51" s="35" t="s">
        <v>131</v>
      </c>
      <c r="B51" s="42"/>
      <c r="C51" s="43"/>
      <c r="D51" s="43"/>
      <c r="E51" s="37" t="s">
        <v>828</v>
      </c>
      <c r="F51" s="43"/>
      <c r="G51" s="43"/>
      <c r="H51" s="43"/>
      <c r="I51" s="43"/>
      <c r="J51" s="44"/>
    </row>
    <row r="52">
      <c r="A52" s="35" t="s">
        <v>122</v>
      </c>
      <c r="B52" s="35">
        <v>15</v>
      </c>
      <c r="C52" s="36" t="s">
        <v>829</v>
      </c>
      <c r="D52" s="35" t="s">
        <v>124</v>
      </c>
      <c r="E52" s="37" t="s">
        <v>830</v>
      </c>
      <c r="F52" s="38" t="s">
        <v>212</v>
      </c>
      <c r="G52" s="39">
        <v>48.299999999999997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127</v>
      </c>
      <c r="B53" s="42"/>
      <c r="C53" s="43"/>
      <c r="D53" s="43"/>
      <c r="E53" s="37" t="s">
        <v>831</v>
      </c>
      <c r="F53" s="43"/>
      <c r="G53" s="43"/>
      <c r="H53" s="43"/>
      <c r="I53" s="43"/>
      <c r="J53" s="44"/>
    </row>
    <row r="54">
      <c r="A54" s="35" t="s">
        <v>129</v>
      </c>
      <c r="B54" s="42"/>
      <c r="C54" s="43"/>
      <c r="D54" s="43"/>
      <c r="E54" s="45" t="s">
        <v>832</v>
      </c>
      <c r="F54" s="43"/>
      <c r="G54" s="43"/>
      <c r="H54" s="43"/>
      <c r="I54" s="43"/>
      <c r="J54" s="44"/>
    </row>
    <row r="55" ht="43.5">
      <c r="A55" s="35" t="s">
        <v>131</v>
      </c>
      <c r="B55" s="42"/>
      <c r="C55" s="43"/>
      <c r="D55" s="43"/>
      <c r="E55" s="37" t="s">
        <v>828</v>
      </c>
      <c r="F55" s="43"/>
      <c r="G55" s="43"/>
      <c r="H55" s="43"/>
      <c r="I55" s="43"/>
      <c r="J55" s="44"/>
    </row>
    <row r="56">
      <c r="A56" s="35" t="s">
        <v>122</v>
      </c>
      <c r="B56" s="35">
        <v>16</v>
      </c>
      <c r="C56" s="36" t="s">
        <v>833</v>
      </c>
      <c r="D56" s="35" t="s">
        <v>124</v>
      </c>
      <c r="E56" s="37" t="s">
        <v>834</v>
      </c>
      <c r="F56" s="38" t="s">
        <v>212</v>
      </c>
      <c r="G56" s="39">
        <v>47.82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127</v>
      </c>
      <c r="B57" s="42"/>
      <c r="C57" s="43"/>
      <c r="D57" s="43"/>
      <c r="E57" s="37" t="s">
        <v>835</v>
      </c>
      <c r="F57" s="43"/>
      <c r="G57" s="43"/>
      <c r="H57" s="43"/>
      <c r="I57" s="43"/>
      <c r="J57" s="44"/>
    </row>
    <row r="58">
      <c r="A58" s="35" t="s">
        <v>129</v>
      </c>
      <c r="B58" s="42"/>
      <c r="C58" s="43"/>
      <c r="D58" s="43"/>
      <c r="E58" s="45" t="s">
        <v>836</v>
      </c>
      <c r="F58" s="43"/>
      <c r="G58" s="43"/>
      <c r="H58" s="43"/>
      <c r="I58" s="43"/>
      <c r="J58" s="44"/>
    </row>
    <row r="59" ht="72.5">
      <c r="A59" s="35" t="s">
        <v>131</v>
      </c>
      <c r="B59" s="42"/>
      <c r="C59" s="43"/>
      <c r="D59" s="43"/>
      <c r="E59" s="37" t="s">
        <v>837</v>
      </c>
      <c r="F59" s="43"/>
      <c r="G59" s="43"/>
      <c r="H59" s="43"/>
      <c r="I59" s="43"/>
      <c r="J59" s="44"/>
    </row>
    <row r="60">
      <c r="A60" s="35" t="s">
        <v>122</v>
      </c>
      <c r="B60" s="35">
        <v>17</v>
      </c>
      <c r="C60" s="36" t="s">
        <v>838</v>
      </c>
      <c r="D60" s="35" t="s">
        <v>124</v>
      </c>
      <c r="E60" s="37" t="s">
        <v>839</v>
      </c>
      <c r="F60" s="38" t="s">
        <v>212</v>
      </c>
      <c r="G60" s="39">
        <v>47.82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72.5">
      <c r="A61" s="35" t="s">
        <v>127</v>
      </c>
      <c r="B61" s="42"/>
      <c r="C61" s="43"/>
      <c r="D61" s="43"/>
      <c r="E61" s="37" t="s">
        <v>840</v>
      </c>
      <c r="F61" s="43"/>
      <c r="G61" s="43"/>
      <c r="H61" s="43"/>
      <c r="I61" s="43"/>
      <c r="J61" s="44"/>
    </row>
    <row r="62">
      <c r="A62" s="35" t="s">
        <v>129</v>
      </c>
      <c r="B62" s="42"/>
      <c r="C62" s="43"/>
      <c r="D62" s="43"/>
      <c r="E62" s="45" t="s">
        <v>836</v>
      </c>
      <c r="F62" s="43"/>
      <c r="G62" s="43"/>
      <c r="H62" s="43"/>
      <c r="I62" s="43"/>
      <c r="J62" s="44"/>
    </row>
    <row r="63" ht="29">
      <c r="A63" s="35" t="s">
        <v>131</v>
      </c>
      <c r="B63" s="46"/>
      <c r="C63" s="47"/>
      <c r="D63" s="47"/>
      <c r="E63" s="37" t="s">
        <v>841</v>
      </c>
      <c r="F63" s="47"/>
      <c r="G63" s="47"/>
      <c r="H63" s="47"/>
      <c r="I63" s="47"/>
      <c r="J6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2025-06-24T10:59:00Z</dcterms:created>
  <dcterms:modified xsi:type="dcterms:W3CDTF">2025-06-24T10:59:02Z</dcterms:modified>
</cp:coreProperties>
</file>